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11580" activeTab="4"/>
  </bookViews>
  <sheets>
    <sheet name="стр.1" sheetId="1" r:id="rId1"/>
    <sheet name="стр.2" sheetId="2" r:id="rId2"/>
    <sheet name="стр.3-5" sheetId="3" r:id="rId3"/>
    <sheet name="стр.6-7 " sheetId="4" r:id="rId4"/>
    <sheet name="стр.7 " sheetId="5" r:id="rId5"/>
  </sheets>
  <definedNames>
    <definedName name="_xlnm.Print_Titles" localSheetId="1">'стр.2'!$7:$7</definedName>
    <definedName name="_xlnm.Print_Titles" localSheetId="2">'стр.3-5'!$7:$10</definedName>
    <definedName name="_xlnm.Print_Titles" localSheetId="3">'стр.6-7 '!$6:$9</definedName>
    <definedName name="_xlnm.Print_Area" localSheetId="0">'стр.1'!$A$1:$DD$44</definedName>
    <definedName name="_xlnm.Print_Area" localSheetId="1">'стр.2'!$A$1:$ID$34</definedName>
    <definedName name="_xlnm.Print_Area" localSheetId="2">'стр.3-5'!$A$1:$BA$51</definedName>
    <definedName name="_xlnm.Print_Area" localSheetId="3">'стр.6-7 '!$A$1:$BA$16</definedName>
    <definedName name="_xlnm.Print_Area" localSheetId="4">'стр.7 '!$A$1:$BB$25</definedName>
  </definedNames>
  <calcPr fullCalcOnLoad="1"/>
</workbook>
</file>

<file path=xl/sharedStrings.xml><?xml version="1.0" encoding="utf-8"?>
<sst xmlns="http://schemas.openxmlformats.org/spreadsheetml/2006/main" count="257" uniqueCount="169">
  <si>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</si>
  <si>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</si>
  <si>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</si>
  <si>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</si>
  <si>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</si>
  <si>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</si>
  <si>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</si>
  <si>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</si>
  <si>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</si>
  <si>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</si>
  <si>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</si>
  <si>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</si>
  <si>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</si>
  <si>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</si>
  <si>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</si>
  <si>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</si>
  <si>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</si>
  <si>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</si>
  <si>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</si>
  <si>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</si>
  <si>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</si>
  <si>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</si>
  <si>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</si>
  <si>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383</t>
  </si>
  <si>
    <t>(подразделения)</t>
  </si>
  <si>
    <t>ИНН/КПП</t>
  </si>
  <si>
    <t>Наименование органа,</t>
  </si>
  <si>
    <t>и полномочия учредителя</t>
  </si>
  <si>
    <t>осуществляющего функции</t>
  </si>
  <si>
    <t>Адрес фактического местонахождения</t>
  </si>
  <si>
    <t>учреждения (подразделения)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</si>
  <si>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</si>
  <si>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</si>
  <si>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</si>
  <si>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1.1.4. Остаточная стоимость недвижимого государственного имущества</t>
  </si>
  <si>
    <t>СОГЛАСОВАНО</t>
  </si>
  <si>
    <t>Ханты-Мансийского автономного округа-Югры</t>
  </si>
  <si>
    <t>72305061</t>
  </si>
  <si>
    <t>8609018055/860101001</t>
  </si>
  <si>
    <t>Департамент социального развития Ханты-Мансийского автономного округа - Югры</t>
  </si>
  <si>
    <t>628462, г.Радужный 7 мкр, дом 1б</t>
  </si>
  <si>
    <t>Приложение 1</t>
  </si>
  <si>
    <t>бюджетных и автономных учреждений</t>
  </si>
  <si>
    <t>"______" ___________________ 20 ___ г.</t>
  </si>
  <si>
    <t>Наименование государственного учреждения</t>
  </si>
  <si>
    <t>I. Сведения о деятельности бюджетного (автономного) учреждения</t>
  </si>
  <si>
    <t>1.1.1. Стоимость имущества, закрепленного собственником имущества за  учреждением на праве оперативного управления</t>
  </si>
  <si>
    <t>Руководитель учреждения</t>
  </si>
  <si>
    <t>(уполномоченное лицо)</t>
  </si>
  <si>
    <t xml:space="preserve">учреждения </t>
  </si>
  <si>
    <t xml:space="preserve">Заместитель </t>
  </si>
  <si>
    <t xml:space="preserve"> руководителя учреждения </t>
  </si>
  <si>
    <t>(подразделения) по финансовым вопросам</t>
  </si>
  <si>
    <t xml:space="preserve">(при наличии) </t>
  </si>
  <si>
    <t>Исполнитель</t>
  </si>
  <si>
    <t>г.</t>
  </si>
  <si>
    <t>х</t>
  </si>
  <si>
    <t>Остаток средств на начало года</t>
  </si>
  <si>
    <t>II. Показатели финансового состояния бюджетного</t>
  </si>
  <si>
    <t>(автономного) учреждения (подразделения)</t>
  </si>
  <si>
    <t>на</t>
  </si>
  <si>
    <t>Сумма, тыс. руб.</t>
  </si>
  <si>
    <t>2.1. Денежные средства учреждения, всего</t>
  </si>
  <si>
    <t>2.1.1. 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</si>
  <si>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</si>
  <si>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</si>
  <si>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2.3. Дебиторская задолженность по доходам</t>
  </si>
  <si>
    <t>2.4. Дебиторская задолженность по расходам</t>
  </si>
  <si>
    <t>III.Обязательства, всего</t>
  </si>
  <si>
    <t>3.1. Долговые обязательства</t>
  </si>
  <si>
    <t>3.2. Кредиторская задолженность</t>
  </si>
  <si>
    <t>3.2.1. Просроченная кредиторская задолженность</t>
  </si>
  <si>
    <t>(последнюю отчетную дату)</t>
  </si>
  <si>
    <t>01 января</t>
  </si>
  <si>
    <t xml:space="preserve">III. Показатели по поступлениям и выплатам  бюджетного </t>
  </si>
  <si>
    <t>Код строки</t>
  </si>
  <si>
    <t>Код по бюджетной классификации Российской Федерации</t>
  </si>
  <si>
    <t>Объем финансового обеспечения, руб. ( с точностью до двух знаков после запятой - 0,00)</t>
  </si>
  <si>
    <t>всего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</si>
  <si>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</si>
  <si>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</si>
  <si>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</si>
  <si>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</si>
  <si>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</si>
  <si>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</si>
  <si>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</si>
  <si>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</si>
  <si>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</si>
  <si>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</si>
  <si>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</si>
  <si>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</si>
  <si>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</si>
  <si>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том числе на: выплаты персоналу всего:</t>
  </si>
  <si>
    <t>из них: 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</si>
  <si>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</si>
  <si>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</si>
  <si>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</si>
  <si>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</si>
  <si>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</si>
  <si>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</si>
  <si>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</si>
  <si>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</si>
  <si>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</si>
  <si>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конец года</t>
  </si>
  <si>
    <t>010</t>
  </si>
  <si>
    <t>020</t>
  </si>
  <si>
    <t>030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</si>
  <si>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</si>
  <si>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IV. Показатели выплат по расходам на закупку товаров, работ,</t>
  </si>
  <si>
    <t>услуг бюджетного (автономного)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</si>
  <si>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</si>
  <si>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</si>
  <si>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</si>
  <si>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</si>
  <si>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</si>
  <si>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</si>
  <si>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</si>
  <si>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1001</t>
  </si>
  <si>
    <t>2001</t>
  </si>
  <si>
    <t>в том числе: 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</si>
  <si>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</si>
  <si>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V. Сведения о средствах, поступающих во временное распоряжение</t>
  </si>
  <si>
    <t>бюджетного (автономного) учреждения (подразделения)</t>
  </si>
  <si>
    <t>(очередной финансовый год)</t>
  </si>
  <si>
    <t>Остаток на конец года</t>
  </si>
  <si>
    <t>Поступление</t>
  </si>
  <si>
    <t>Выбытие</t>
  </si>
  <si>
    <t>040</t>
  </si>
  <si>
    <t>Сумма (руб., с точностью до двух знаков после запятой - 0,00)</t>
  </si>
  <si>
    <t>&lt;2&gt;</t>
  </si>
  <si>
    <t>_ _ _ _ _ _ _ _ _ _ _ _ _ _ _ _ _ _ _ _ _ _ _ _ _ _ _ _ _ _ _ _ _ _ _ _ _ _ _ _ _ _ _ _ _ _ _ _ _</t>
  </si>
  <si>
    <t>Объем средств, поступивших во временное распоряжение, всего &lt;1&gt;:</t>
  </si>
  <si>
    <t>&lt;1&gt; В случае принятия Отраслевым органом решения об отражении операций со средствами, поступающими во временное распоряжение учреждения (подразделения), в разрезе установленных плановых показателей строка не заполняется</t>
  </si>
  <si>
    <t>&lt;2&gt; Заполняется в случае принятия Отраслевым органом решения об отражении операций со средствами, поступающими во временное распоряжение учреждения (подразделения), в разрезе установленных плановых показателей</t>
  </si>
  <si>
    <t>1.3. Перечень услуг (работ), относящихся в соответствии с уставом (положением подразделения) к основным видам деятельности бюджетного (автономного) учреждения (подразделения), предоставление которых для физических и юридических лиц осуществляется за плату, в том числе:</t>
  </si>
  <si>
    <t>1.2. Виды деятельности бюджетного (автономного) учреждения (подразделения), относящиеся к его основным видам деятельности в соответствии с уставом учреждения (положением подразделения): 1.2.1. Оказание социально-бытовых, социально-медицинских, социально-психологических, социально-педагогических, социально-трудовых,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соответствии с индивидуальной программой.                                                                                                                                                1.2.2.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сопровождение).                                                                                                                      1.2.3. Обследование условий жизнедеятельности гражданина, выявление и устранение причин, послужившивших основанием ухудшения условий его жизнедеятельности.</t>
  </si>
  <si>
    <t xml:space="preserve">1.3.1. Оказание социально-бытовых, социально-медицинских, социально-психологических, социально-педагогических, социально-трудовых,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соответствии с индивидуальной программой.                                                                                                                                                1.3.2.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сопровождение).                             </t>
  </si>
  <si>
    <t>1.1. Цели деятельности бюджетного (автономного) учреждения (подразделения): социальное обслуживание детей-инвалидов, и их семей, а также детей, испытывающих трудности в социальной адаптации, в Ханты-Мансийском автономном округе - Югре.</t>
  </si>
  <si>
    <t>211, 213</t>
  </si>
  <si>
    <t>тел.8(34668)37658</t>
  </si>
  <si>
    <t>Михайличенко В.П.</t>
  </si>
  <si>
    <t xml:space="preserve">1.1.2. Стоимость имущества, приобретенного учреждением (подразделением) за счет средств, выделенных собственником имущества учреждения </t>
  </si>
  <si>
    <t>1.1.3. 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</si>
  <si>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субсидия на финансовое обеспечение выполнения государственного задания из бюджета субъекта Российской Федерации</t>
  </si>
  <si>
    <t>5.1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</si>
  <si>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</si>
  <si>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</si>
  <si>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безвозмездные перечисления организациям</t>
  </si>
  <si>
    <t>расходы на закупку товаров, работ, услуг, всего</t>
  </si>
  <si>
    <t>Х</t>
  </si>
  <si>
    <t>Главный бухгалтер</t>
  </si>
  <si>
    <t>Кунаккулова Г.А.</t>
  </si>
  <si>
    <t>Начальник Управления социальной защиты населения по г.Радужный</t>
  </si>
  <si>
    <t>бюджетное учреждение Ханты-Мансийского автономного округа - Югры "Радужнинский реабилитационный центр для детей и подростков с ограниченными возможностями"</t>
  </si>
  <si>
    <t xml:space="preserve"> Мещерякова Н.В.</t>
  </si>
  <si>
    <t>Директор учреждения</t>
  </si>
  <si>
    <t>Разуваева С.Ф.</t>
  </si>
  <si>
    <r>
      <t>на 20</t>
    </r>
    <r>
      <rPr>
        <b/>
        <u val="single"/>
        <sz val="11"/>
        <rFont val="Times New Roman"/>
        <family val="1"/>
      </rPr>
      <t>19</t>
    </r>
    <r>
      <rPr>
        <b/>
        <sz val="11"/>
        <rFont val="Times New Roman"/>
        <family val="1"/>
      </rPr>
      <t xml:space="preserve"> год и плановый период 2020  - 2021 годов</t>
    </r>
  </si>
  <si>
    <t>01</t>
  </si>
  <si>
    <t>января</t>
  </si>
  <si>
    <t>19</t>
  </si>
  <si>
    <t>01.01.2019</t>
  </si>
  <si>
    <t>01  января</t>
  </si>
  <si>
    <r>
      <t xml:space="preserve">20  </t>
    </r>
    <r>
      <rPr>
        <b/>
        <u val="single"/>
        <sz val="11"/>
        <rFont val="Times New Roman"/>
        <family val="1"/>
      </rPr>
      <t xml:space="preserve">19 </t>
    </r>
    <r>
      <rPr>
        <b/>
        <sz val="11"/>
        <rFont val="Times New Roman"/>
        <family val="1"/>
      </rPr>
      <t>г.</t>
    </r>
  </si>
  <si>
    <r>
      <t>на 20</t>
    </r>
    <r>
      <rPr>
        <u val="single"/>
        <sz val="11"/>
        <rFont val="Times New Roman"/>
        <family val="1"/>
      </rPr>
      <t>19</t>
    </r>
    <r>
      <rPr>
        <sz val="11"/>
        <rFont val="Times New Roman"/>
        <family val="1"/>
      </rPr>
      <t xml:space="preserve"> г. очередной финансовый год</t>
    </r>
  </si>
  <si>
    <t>на 2020 г.             1-й год планового периода</t>
  </si>
  <si>
    <t>на 2021 г.                     2-й год планового периода</t>
  </si>
  <si>
    <r>
      <t xml:space="preserve">" </t>
    </r>
    <r>
      <rPr>
        <u val="single"/>
        <sz val="10"/>
        <rFont val="Arial"/>
        <family val="2"/>
      </rPr>
      <t xml:space="preserve">  09   </t>
    </r>
    <r>
      <rPr>
        <sz val="10"/>
        <rFont val="Arial"/>
        <family val="2"/>
      </rPr>
      <t>"</t>
    </r>
  </si>
  <si>
    <r>
      <t xml:space="preserve">20 </t>
    </r>
    <r>
      <rPr>
        <u val="single"/>
        <sz val="10"/>
        <rFont val="Arial Cyr"/>
        <family val="0"/>
      </rPr>
      <t xml:space="preserve">19 </t>
    </r>
    <r>
      <rPr>
        <sz val="1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</si>
</sst>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  <numFmt numFmtId="174" formatCode="0.0"/>
    <numFmt numFmtId="175" formatCode="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u val="single"/>
      <sz val="10"/>
      <name val="Arial Cyr"/>
      <family val="0"/>
    </font>
    <font>
      <sz val="11"/>
      <name val="Arial"/>
      <family val="2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6" fillId="0" borderId="0" xfId="0" applyNumberFormat="1" applyFont="1" applyFill="1" applyBorder="1" applyAlignment="1">
      <alignment horizontal="center"/>
    </xf>
    <xf numFmtId="171" fontId="7" fillId="0" borderId="0" xfId="58" applyFont="1" applyAlignment="1">
      <alignment/>
    </xf>
    <xf numFmtId="171" fontId="2" fillId="0" borderId="0" xfId="58" applyFont="1" applyAlignment="1">
      <alignment/>
    </xf>
    <xf numFmtId="171" fontId="6" fillId="0" borderId="0" xfId="58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4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vertical="top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49" fontId="0" fillId="0" borderId="0" xfId="0" applyNumberForma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top"/>
    </xf>
    <xf numFmtId="49" fontId="2" fillId="0" borderId="19" xfId="0" applyNumberFormat="1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9" xfId="0" applyNumberFormat="1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4" fontId="2" fillId="0" borderId="17" xfId="0" applyNumberFormat="1" applyFont="1" applyBorder="1" applyAlignment="1">
      <alignment vertical="top"/>
    </xf>
    <xf numFmtId="0" fontId="14" fillId="0" borderId="10" xfId="0" applyFont="1" applyBorder="1" applyAlignment="1">
      <alignment/>
    </xf>
    <xf numFmtId="49" fontId="14" fillId="0" borderId="10" xfId="0" applyNumberFormat="1" applyFont="1" applyBorder="1" applyAlignment="1">
      <alignment/>
    </xf>
    <xf numFmtId="4" fontId="2" fillId="0" borderId="18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0" fontId="0" fillId="0" borderId="0" xfId="0" applyAlignment="1">
      <alignment horizontal="left" vertical="top" wrapText="1"/>
    </xf>
    <xf numFmtId="0" fontId="3" fillId="0" borderId="27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2" fillId="0" borderId="2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174" fontId="5" fillId="0" borderId="17" xfId="0" applyNumberFormat="1" applyFont="1" applyBorder="1" applyAlignment="1">
      <alignment horizontal="center" vertical="top" wrapText="1"/>
    </xf>
    <xf numFmtId="174" fontId="5" fillId="0" borderId="18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12" fillId="0" borderId="3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4" fontId="5" fillId="0" borderId="34" xfId="0" applyNumberFormat="1" applyFont="1" applyBorder="1" applyAlignment="1">
      <alignment horizontal="left" vertical="top" wrapText="1"/>
    </xf>
    <xf numFmtId="4" fontId="5" fillId="0" borderId="17" xfId="0" applyNumberFormat="1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174" fontId="5" fillId="0" borderId="19" xfId="0" applyNumberFormat="1" applyFont="1" applyBorder="1" applyAlignment="1">
      <alignment horizontal="center" vertical="top" wrapText="1"/>
    </xf>
    <xf numFmtId="174" fontId="5" fillId="0" borderId="21" xfId="0" applyNumberFormat="1" applyFont="1" applyBorder="1" applyAlignment="1">
      <alignment horizontal="center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174" fontId="2" fillId="0" borderId="25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4" fontId="2" fillId="0" borderId="16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174" fontId="5" fillId="0" borderId="25" xfId="0" applyNumberFormat="1" applyFont="1" applyBorder="1" applyAlignment="1">
      <alignment horizontal="center" vertical="center"/>
    </xf>
    <xf numFmtId="174" fontId="5" fillId="0" borderId="13" xfId="0" applyNumberFormat="1" applyFont="1" applyBorder="1" applyAlignment="1">
      <alignment horizontal="center" vertical="center"/>
    </xf>
    <xf numFmtId="174" fontId="5" fillId="0" borderId="16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10" fillId="0" borderId="27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3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18" xfId="0" applyNumberFormat="1" applyFont="1" applyBorder="1" applyAlignment="1">
      <alignment horizontal="center" vertical="top"/>
    </xf>
    <xf numFmtId="0" fontId="5" fillId="0" borderId="3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3"/>
  <sheetViews>
    <sheetView view="pageBreakPreview" zoomScaleSheetLayoutView="100" zoomScalePageLayoutView="0" workbookViewId="0" topLeftCell="A25">
      <selection activeCell="CO23" sqref="CO23:DD23"/>
    </sheetView>
  </sheetViews>
  <sheetFormatPr defaultColWidth="0.875" defaultRowHeight="12.75"/>
  <cols>
    <col min="1" max="66" width="0.875" style="1" customWidth="1"/>
    <col min="67" max="67" width="1.12109375" style="1" customWidth="1"/>
    <col min="68" max="71" width="0.875" style="1" customWidth="1"/>
    <col min="72" max="73" width="1.00390625" style="1" customWidth="1"/>
    <col min="74" max="16384" width="0.875" style="1" customWidth="1"/>
  </cols>
  <sheetData>
    <row r="1" s="2" customFormat="1" ht="11.25" customHeight="1">
      <c r="BN1" s="2" t="s">
        <v>41</v>
      </c>
    </row>
    <row r="2" s="2" customFormat="1" ht="11.25" customHeight="1">
      <c r="BN2" s="16" t="s">
        <v>31</v>
      </c>
    </row>
    <row r="3" s="2" customFormat="1" ht="11.25" customHeight="1">
      <c r="BN3" s="2" t="s">
        <v>32</v>
      </c>
    </row>
    <row r="4" s="2" customFormat="1" ht="11.25" customHeight="1">
      <c r="BN4" s="16" t="s">
        <v>42</v>
      </c>
    </row>
    <row r="5" s="2" customFormat="1" ht="11.25" customHeight="1">
      <c r="BN5" s="16" t="s">
        <v>36</v>
      </c>
    </row>
    <row r="6" s="2" customFormat="1" ht="11.25" customHeight="1">
      <c r="BN6" s="16"/>
    </row>
    <row r="7" s="2" customFormat="1" ht="11.25" customHeight="1">
      <c r="BN7" s="16"/>
    </row>
    <row r="8" s="2" customFormat="1" ht="8.25" customHeight="1">
      <c r="BN8" s="16"/>
    </row>
    <row r="9" ht="15">
      <c r="N9" s="2"/>
    </row>
    <row r="10" spans="2:108" ht="15">
      <c r="B10" s="130" t="s">
        <v>35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G10" s="130" t="s">
        <v>9</v>
      </c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</row>
    <row r="11" spans="2:108" ht="32.25" customHeight="1">
      <c r="B11" s="134" t="s">
        <v>152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G11" s="131" t="s">
        <v>155</v>
      </c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</row>
    <row r="12" spans="2:108" s="2" customFormat="1" ht="12.75" customHeight="1">
      <c r="B12" s="110" t="s">
        <v>21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G12" s="136" t="s">
        <v>21</v>
      </c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</row>
    <row r="13" spans="2:108" ht="15"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11" t="s">
        <v>154</v>
      </c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11" t="s">
        <v>156</v>
      </c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</row>
    <row r="14" spans="2:108" s="2" customFormat="1" ht="12.75" customHeight="1">
      <c r="B14" s="110" t="s">
        <v>7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 t="s">
        <v>8</v>
      </c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BG14" s="110" t="s">
        <v>7</v>
      </c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 t="s">
        <v>8</v>
      </c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</row>
    <row r="15" spans="2:59" ht="15">
      <c r="B15" s="1" t="s">
        <v>43</v>
      </c>
      <c r="BG15" s="1" t="s">
        <v>43</v>
      </c>
    </row>
    <row r="16" spans="74:103" ht="9.75" customHeight="1">
      <c r="BV16" s="10"/>
      <c r="BW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9"/>
      <c r="CT16" s="9"/>
      <c r="CU16" s="9"/>
      <c r="CV16" s="9"/>
      <c r="CW16" s="14"/>
      <c r="CX16" s="14"/>
      <c r="CY16" s="14"/>
    </row>
    <row r="17" spans="1:108" ht="16.5">
      <c r="A17" s="137" t="s">
        <v>4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</row>
    <row r="18" spans="1:108" s="3" customFormat="1" ht="14.25">
      <c r="A18" s="114" t="s">
        <v>157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</row>
    <row r="19" ht="6" customHeight="1"/>
    <row r="20" spans="93:108" s="2" customFormat="1" ht="12">
      <c r="CO20" s="133" t="s">
        <v>10</v>
      </c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</row>
    <row r="21" spans="78:108" s="8" customFormat="1" ht="12.75">
      <c r="BZ21" s="23" t="s">
        <v>22</v>
      </c>
      <c r="CA21" s="2"/>
      <c r="CO21" s="115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7"/>
    </row>
    <row r="22" spans="18:108" s="8" customFormat="1" ht="14.25">
      <c r="R22" s="3"/>
      <c r="S22" s="5" t="s">
        <v>2</v>
      </c>
      <c r="T22" s="126" t="s">
        <v>158</v>
      </c>
      <c r="U22" s="126"/>
      <c r="V22" s="126"/>
      <c r="W22" s="126"/>
      <c r="X22" s="3" t="s">
        <v>2</v>
      </c>
      <c r="Y22" s="3"/>
      <c r="Z22" s="3"/>
      <c r="AA22" s="126" t="s">
        <v>159</v>
      </c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8">
        <v>20</v>
      </c>
      <c r="AT22" s="128"/>
      <c r="AU22" s="128"/>
      <c r="AV22" s="128"/>
      <c r="AW22" s="129" t="s">
        <v>160</v>
      </c>
      <c r="AX22" s="129"/>
      <c r="AY22" s="129"/>
      <c r="AZ22" s="129"/>
      <c r="BA22" s="3" t="s">
        <v>3</v>
      </c>
      <c r="BB22" s="3"/>
      <c r="BC22" s="3"/>
      <c r="BY22" s="17"/>
      <c r="BZ22" s="23" t="s">
        <v>11</v>
      </c>
      <c r="CA22" s="2"/>
      <c r="CO22" s="115" t="s">
        <v>161</v>
      </c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7"/>
    </row>
    <row r="23" spans="77:108" s="8" customFormat="1" ht="12.75">
      <c r="BY23" s="17"/>
      <c r="BZ23" s="11"/>
      <c r="CA23" s="2"/>
      <c r="CO23" s="115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7"/>
    </row>
    <row r="24" spans="1:108" s="22" customFormat="1" ht="12.75" customHeight="1">
      <c r="A24" s="22" t="s">
        <v>44</v>
      </c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Z24" s="22" t="s">
        <v>12</v>
      </c>
      <c r="CA24" s="23"/>
      <c r="CO24" s="115" t="s">
        <v>37</v>
      </c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7"/>
    </row>
    <row r="25" spans="1:108" s="22" customFormat="1" ht="12.75" customHeight="1">
      <c r="A25" s="22" t="s">
        <v>24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123" t="s">
        <v>153</v>
      </c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Z25" s="23"/>
      <c r="CA25" s="23"/>
      <c r="CC25" s="1"/>
      <c r="CO25" s="138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40"/>
    </row>
    <row r="26" spans="18:108" s="22" customFormat="1" ht="40.5" customHeight="1"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Z26" s="23"/>
      <c r="CA26" s="23"/>
      <c r="CO26" s="141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3"/>
    </row>
    <row r="27" spans="1:108" s="34" customFormat="1" ht="21" customHeight="1">
      <c r="A27" s="34" t="s">
        <v>25</v>
      </c>
      <c r="AM27" s="127" t="s">
        <v>38</v>
      </c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CA27" s="36"/>
      <c r="CO27" s="118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20"/>
    </row>
    <row r="28" spans="1:108" s="34" customFormat="1" ht="21" customHeight="1">
      <c r="A28" s="32" t="s">
        <v>14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Z28" s="35" t="s">
        <v>13</v>
      </c>
      <c r="CA28" s="36"/>
      <c r="CO28" s="118" t="s">
        <v>23</v>
      </c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20"/>
    </row>
    <row r="29" spans="1:108" s="22" customFormat="1" ht="12.75" customHeight="1">
      <c r="A29" s="20" t="s">
        <v>26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121" t="s">
        <v>39</v>
      </c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</row>
    <row r="30" spans="1:108" s="22" customFormat="1" ht="12.75" customHeight="1">
      <c r="A30" s="20" t="s">
        <v>28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</row>
    <row r="31" spans="1:108" s="22" customFormat="1" ht="12.75" customHeight="1">
      <c r="A31" s="20" t="s">
        <v>27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6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</row>
    <row r="32" spans="1:108" s="8" customFormat="1" ht="6" customHeight="1">
      <c r="A32" s="19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6"/>
      <c r="AN32" s="26"/>
      <c r="AO32" s="26"/>
      <c r="AP32" s="27"/>
      <c r="AQ32" s="18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7"/>
      <c r="BU32" s="27"/>
      <c r="BV32" s="27"/>
      <c r="BW32" s="27"/>
      <c r="BX32" s="27"/>
      <c r="BY32" s="27"/>
      <c r="BZ32" s="28"/>
      <c r="CA32" s="29"/>
      <c r="CB32" s="27"/>
      <c r="CC32" s="27"/>
      <c r="CD32" s="27"/>
      <c r="CE32" s="27"/>
      <c r="CF32" s="27"/>
      <c r="CG32" s="27"/>
      <c r="CH32" s="27"/>
      <c r="CI32" s="18"/>
      <c r="CJ32" s="18"/>
      <c r="CK32" s="18"/>
      <c r="CL32" s="18"/>
      <c r="CM32" s="18"/>
      <c r="CN32" s="18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</row>
    <row r="33" spans="1:92" s="8" customFormat="1" ht="12.75" customHeight="1">
      <c r="A33" s="8" t="s">
        <v>29</v>
      </c>
      <c r="AM33" s="124" t="s">
        <v>40</v>
      </c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</row>
    <row r="34" spans="1:92" s="8" customFormat="1" ht="12.75">
      <c r="A34" s="8" t="s">
        <v>30</v>
      </c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</row>
    <row r="35" spans="39:92" s="8" customFormat="1" ht="12.75" customHeight="1"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108" s="3" customFormat="1" ht="14.25">
      <c r="A36" s="114" t="s">
        <v>45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</row>
    <row r="37" spans="1:108" s="3" customFormat="1" ht="1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</row>
    <row r="38" spans="1:108" s="103" customFormat="1" ht="15" customHeight="1">
      <c r="A38" s="125" t="s">
        <v>137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</row>
    <row r="39" spans="1:108" s="103" customFormat="1" ht="15" customHeight="1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</row>
    <row r="40" spans="1:108" ht="58.5" customHeight="1">
      <c r="A40" s="125" t="s">
        <v>135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</row>
    <row r="41" spans="1:108" ht="58.5" customHeight="1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</row>
    <row r="42" spans="1:108" ht="38.25" customHeight="1">
      <c r="A42" s="112" t="s">
        <v>134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</row>
    <row r="43" spans="1:108" ht="63.75" customHeight="1">
      <c r="A43" s="112" t="s">
        <v>136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</row>
    <row r="44" ht="3" customHeight="1"/>
  </sheetData>
  <sheetProtection/>
  <mergeCells count="37">
    <mergeCell ref="A42:DD42"/>
    <mergeCell ref="B13:T13"/>
    <mergeCell ref="BG12:DD12"/>
    <mergeCell ref="BG14:BY14"/>
    <mergeCell ref="A17:DD17"/>
    <mergeCell ref="B14:T14"/>
    <mergeCell ref="U14:AY14"/>
    <mergeCell ref="BZ14:DD14"/>
    <mergeCell ref="CO28:DD28"/>
    <mergeCell ref="CO25:DD26"/>
    <mergeCell ref="BG10:DD10"/>
    <mergeCell ref="BG11:DD11"/>
    <mergeCell ref="BZ13:DD13"/>
    <mergeCell ref="T22:W22"/>
    <mergeCell ref="BG13:BY13"/>
    <mergeCell ref="CO21:DD21"/>
    <mergeCell ref="CO20:DD20"/>
    <mergeCell ref="B10:AZ10"/>
    <mergeCell ref="B11:AZ11"/>
    <mergeCell ref="A18:DD18"/>
    <mergeCell ref="CO24:DD24"/>
    <mergeCell ref="A40:DD41"/>
    <mergeCell ref="AA22:AR22"/>
    <mergeCell ref="AM27:BW27"/>
    <mergeCell ref="A38:DD39"/>
    <mergeCell ref="AS22:AV22"/>
    <mergeCell ref="AW22:AZ22"/>
    <mergeCell ref="B12:AZ12"/>
    <mergeCell ref="U13:AZ13"/>
    <mergeCell ref="A43:DD43"/>
    <mergeCell ref="A36:DD36"/>
    <mergeCell ref="CO22:DD22"/>
    <mergeCell ref="CO27:DD27"/>
    <mergeCell ref="AM29:CN31"/>
    <mergeCell ref="R25:BX26"/>
    <mergeCell ref="AM33:CN34"/>
    <mergeCell ref="CO23:DD2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F35"/>
  <sheetViews>
    <sheetView view="pageBreakPreview" zoomScaleSheetLayoutView="100" workbookViewId="0" topLeftCell="A1">
      <selection activeCell="GE33" sqref="GE33:HP33"/>
    </sheetView>
  </sheetViews>
  <sheetFormatPr defaultColWidth="0.875" defaultRowHeight="12.75"/>
  <cols>
    <col min="1" max="224" width="0.37109375" style="1" customWidth="1"/>
    <col min="225" max="238" width="0.875" style="1" hidden="1" customWidth="1"/>
    <col min="239" max="239" width="0.875" style="1" customWidth="1"/>
    <col min="240" max="240" width="0.37109375" style="1" customWidth="1"/>
    <col min="241" max="16384" width="0.875" style="1" customWidth="1"/>
  </cols>
  <sheetData>
    <row r="1" ht="3" customHeight="1"/>
    <row r="2" spans="1:224" ht="15">
      <c r="A2" s="114" t="s">
        <v>58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</row>
    <row r="3" spans="1:224" ht="15" customHeight="1">
      <c r="A3" s="114" t="s">
        <v>59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</row>
    <row r="4" spans="1:224" ht="18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/>
      <c r="AX4"/>
      <c r="AY4"/>
      <c r="AZ4"/>
      <c r="BA4"/>
      <c r="BB4"/>
      <c r="BC4"/>
      <c r="BD4"/>
      <c r="BE4"/>
      <c r="BF4"/>
      <c r="BG4"/>
      <c r="BH4"/>
      <c r="BI4" s="8"/>
      <c r="BJ4" s="144" t="s">
        <v>60</v>
      </c>
      <c r="BK4" s="144"/>
      <c r="BL4" s="144"/>
      <c r="BM4" s="144"/>
      <c r="BN4" s="144"/>
      <c r="BO4" s="144"/>
      <c r="BP4" s="144"/>
      <c r="BQ4" s="8"/>
      <c r="BR4" s="8"/>
      <c r="BS4" s="8"/>
      <c r="BT4" s="8"/>
      <c r="BU4" s="149" t="s">
        <v>73</v>
      </c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8"/>
      <c r="EO4" s="8"/>
      <c r="EP4" s="8"/>
      <c r="EQ4" s="150">
        <v>20</v>
      </c>
      <c r="ER4" s="150"/>
      <c r="ES4" s="150"/>
      <c r="ET4" s="150"/>
      <c r="EU4" s="150"/>
      <c r="EV4" s="150"/>
      <c r="EW4" s="150"/>
      <c r="EX4" s="150"/>
      <c r="EY4" s="8"/>
      <c r="EZ4" s="8"/>
      <c r="FA4" s="149">
        <v>18</v>
      </c>
      <c r="FB4" s="149"/>
      <c r="FC4" s="149"/>
      <c r="FD4" s="149"/>
      <c r="FE4" s="149"/>
      <c r="FF4" s="149"/>
      <c r="FG4" s="149"/>
      <c r="FH4" s="51"/>
      <c r="FI4" s="51"/>
      <c r="FJ4" s="51"/>
      <c r="FK4" s="144" t="s">
        <v>55</v>
      </c>
      <c r="FL4" s="144"/>
      <c r="FM4" s="144"/>
      <c r="FN4" s="144"/>
      <c r="FO4" s="144"/>
      <c r="FP4" s="144"/>
      <c r="FQ4" s="144"/>
      <c r="FR4" s="144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</row>
    <row r="5" spans="1:224" ht="17.2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155" t="s">
        <v>72</v>
      </c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</row>
    <row r="6" ht="9.75" customHeight="1" thickBot="1"/>
    <row r="7" spans="1:239" s="8" customFormat="1" ht="51.75" customHeight="1">
      <c r="A7" s="153" t="s">
        <v>0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4"/>
      <c r="FV7" s="154"/>
      <c r="FW7" s="154"/>
      <c r="FX7" s="154"/>
      <c r="FY7" s="154"/>
      <c r="FZ7" s="154"/>
      <c r="GA7" s="154"/>
      <c r="GB7" s="154"/>
      <c r="GC7" s="154"/>
      <c r="GD7" s="154"/>
      <c r="GE7" s="145" t="s">
        <v>61</v>
      </c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7"/>
      <c r="IE7" s="59"/>
    </row>
    <row r="8" spans="1:240" s="31" customFormat="1" ht="18.75" customHeight="1">
      <c r="A8" s="156" t="s">
        <v>5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47">
        <f>GE10+GE16</f>
        <v>65394.399999999994</v>
      </c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8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100"/>
      <c r="IE8" s="60"/>
      <c r="IF8" s="38"/>
    </row>
    <row r="9" spans="1:240" ht="18.75" customHeight="1">
      <c r="A9" s="158" t="s">
        <v>1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2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8"/>
      <c r="IE9" s="60"/>
      <c r="IF9" s="39"/>
    </row>
    <row r="10" spans="1:240" ht="18.75" customHeight="1">
      <c r="A10" s="160" t="s">
        <v>15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1"/>
      <c r="FK10" s="161"/>
      <c r="FL10" s="161"/>
      <c r="FM10" s="161"/>
      <c r="FN10" s="161"/>
      <c r="FO10" s="161"/>
      <c r="FP10" s="161"/>
      <c r="FQ10" s="161"/>
      <c r="FR10" s="161"/>
      <c r="FS10" s="161"/>
      <c r="FT10" s="161"/>
      <c r="FU10" s="161"/>
      <c r="FV10" s="161"/>
      <c r="FW10" s="161"/>
      <c r="FX10" s="161"/>
      <c r="FY10" s="161"/>
      <c r="FZ10" s="161"/>
      <c r="GA10" s="161"/>
      <c r="GB10" s="161"/>
      <c r="GC10" s="161"/>
      <c r="GD10" s="161"/>
      <c r="GE10" s="151">
        <v>50835.2</v>
      </c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2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8"/>
      <c r="IE10" s="60"/>
      <c r="IF10" s="39"/>
    </row>
    <row r="11" spans="1:240" ht="18.75" customHeight="1">
      <c r="A11" s="158" t="s">
        <v>6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2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8"/>
      <c r="IE11" s="60"/>
      <c r="IF11" s="39"/>
    </row>
    <row r="12" spans="1:240" ht="30" customHeight="1">
      <c r="A12" s="158" t="s">
        <v>46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59"/>
      <c r="GD12" s="159"/>
      <c r="GE12" s="151">
        <v>50835.2</v>
      </c>
      <c r="GF12" s="151"/>
      <c r="GG12" s="151"/>
      <c r="GH12" s="151"/>
      <c r="GI12" s="151"/>
      <c r="GJ12" s="151"/>
      <c r="GK12" s="151"/>
      <c r="GL12" s="151"/>
      <c r="GM12" s="151"/>
      <c r="GN12" s="151"/>
      <c r="GO12" s="151"/>
      <c r="GP12" s="151"/>
      <c r="GQ12" s="151"/>
      <c r="GR12" s="151"/>
      <c r="GS12" s="151"/>
      <c r="GT12" s="151"/>
      <c r="GU12" s="151"/>
      <c r="GV12" s="151"/>
      <c r="GW12" s="151"/>
      <c r="GX12" s="151"/>
      <c r="GY12" s="151"/>
      <c r="GZ12" s="151"/>
      <c r="HA12" s="151"/>
      <c r="HB12" s="151"/>
      <c r="HC12" s="151"/>
      <c r="HD12" s="151"/>
      <c r="HE12" s="151"/>
      <c r="HF12" s="151"/>
      <c r="HG12" s="151"/>
      <c r="HH12" s="151"/>
      <c r="HI12" s="151"/>
      <c r="HJ12" s="151"/>
      <c r="HK12" s="151"/>
      <c r="HL12" s="151"/>
      <c r="HM12" s="151"/>
      <c r="HN12" s="151"/>
      <c r="HO12" s="151"/>
      <c r="HP12" s="152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8"/>
      <c r="IE12" s="60"/>
      <c r="IF12" s="39"/>
    </row>
    <row r="13" spans="1:240" ht="31.5" customHeight="1">
      <c r="A13" s="158" t="s">
        <v>141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  <c r="FL13" s="159"/>
      <c r="FM13" s="159"/>
      <c r="FN13" s="159"/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47">
        <v>0</v>
      </c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8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8"/>
      <c r="IE13" s="60"/>
      <c r="IF13" s="39"/>
    </row>
    <row r="14" spans="1:240" ht="31.5" customHeight="1">
      <c r="A14" s="158" t="s">
        <v>142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59"/>
      <c r="ED14" s="159"/>
      <c r="EE14" s="159"/>
      <c r="EF14" s="159"/>
      <c r="EG14" s="159"/>
      <c r="EH14" s="159"/>
      <c r="EI14" s="159"/>
      <c r="EJ14" s="159"/>
      <c r="EK14" s="159"/>
      <c r="EL14" s="159"/>
      <c r="EM14" s="159"/>
      <c r="EN14" s="159"/>
      <c r="EO14" s="159"/>
      <c r="EP14" s="159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  <c r="FF14" s="159"/>
      <c r="FG14" s="159"/>
      <c r="FH14" s="159"/>
      <c r="FI14" s="159"/>
      <c r="FJ14" s="159"/>
      <c r="FK14" s="159"/>
      <c r="FL14" s="159"/>
      <c r="FM14" s="159"/>
      <c r="FN14" s="159"/>
      <c r="FO14" s="159"/>
      <c r="FP14" s="159"/>
      <c r="FQ14" s="159"/>
      <c r="FR14" s="159"/>
      <c r="FS14" s="159"/>
      <c r="FT14" s="159"/>
      <c r="FU14" s="159"/>
      <c r="FV14" s="159"/>
      <c r="FW14" s="159"/>
      <c r="FX14" s="159"/>
      <c r="FY14" s="159"/>
      <c r="FZ14" s="159"/>
      <c r="GA14" s="159"/>
      <c r="GB14" s="159"/>
      <c r="GC14" s="159"/>
      <c r="GD14" s="159"/>
      <c r="GE14" s="147">
        <v>0</v>
      </c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8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8"/>
      <c r="IE14" s="60"/>
      <c r="IF14" s="39"/>
    </row>
    <row r="15" spans="1:240" s="8" customFormat="1" ht="18.75" customHeight="1">
      <c r="A15" s="158" t="s">
        <v>34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9"/>
      <c r="FB15" s="159"/>
      <c r="FC15" s="159"/>
      <c r="FD15" s="159"/>
      <c r="FE15" s="159"/>
      <c r="FF15" s="159"/>
      <c r="FG15" s="159"/>
      <c r="FH15" s="159"/>
      <c r="FI15" s="159"/>
      <c r="FJ15" s="159"/>
      <c r="FK15" s="159"/>
      <c r="FL15" s="159"/>
      <c r="FM15" s="159"/>
      <c r="FN15" s="159"/>
      <c r="FO15" s="159"/>
      <c r="FP15" s="159"/>
      <c r="FQ15" s="159"/>
      <c r="FR15" s="159"/>
      <c r="FS15" s="159"/>
      <c r="FT15" s="159"/>
      <c r="FU15" s="159"/>
      <c r="FV15" s="159"/>
      <c r="FW15" s="159"/>
      <c r="FX15" s="159"/>
      <c r="FY15" s="159"/>
      <c r="FZ15" s="159"/>
      <c r="GA15" s="159"/>
      <c r="GB15" s="159"/>
      <c r="GC15" s="159"/>
      <c r="GD15" s="159"/>
      <c r="GE15" s="151">
        <v>44657.3</v>
      </c>
      <c r="GF15" s="151"/>
      <c r="GG15" s="151"/>
      <c r="GH15" s="151"/>
      <c r="GI15" s="151"/>
      <c r="GJ15" s="151"/>
      <c r="GK15" s="151"/>
      <c r="GL15" s="151"/>
      <c r="GM15" s="151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151"/>
      <c r="HJ15" s="151"/>
      <c r="HK15" s="151"/>
      <c r="HL15" s="151"/>
      <c r="HM15" s="151"/>
      <c r="HN15" s="151"/>
      <c r="HO15" s="151"/>
      <c r="HP15" s="152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8"/>
      <c r="IE15" s="60"/>
      <c r="IF15" s="40"/>
    </row>
    <row r="16" spans="1:240" ht="18.75" customHeight="1">
      <c r="A16" s="158" t="s">
        <v>16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  <c r="FH16" s="159"/>
      <c r="FI16" s="159"/>
      <c r="FJ16" s="159"/>
      <c r="FK16" s="159"/>
      <c r="FL16" s="159"/>
      <c r="FM16" s="159"/>
      <c r="FN16" s="159"/>
      <c r="FO16" s="159"/>
      <c r="FP16" s="159"/>
      <c r="FQ16" s="159"/>
      <c r="FR16" s="159"/>
      <c r="FS16" s="159"/>
      <c r="FT16" s="159"/>
      <c r="FU16" s="159"/>
      <c r="FV16" s="159"/>
      <c r="FW16" s="159"/>
      <c r="FX16" s="159"/>
      <c r="FY16" s="159"/>
      <c r="FZ16" s="159"/>
      <c r="GA16" s="159"/>
      <c r="GB16" s="159"/>
      <c r="GC16" s="159"/>
      <c r="GD16" s="159"/>
      <c r="GE16" s="151">
        <v>14559.2</v>
      </c>
      <c r="GF16" s="151"/>
      <c r="GG16" s="151"/>
      <c r="GH16" s="151"/>
      <c r="GI16" s="151"/>
      <c r="GJ16" s="151"/>
      <c r="GK16" s="151"/>
      <c r="GL16" s="151"/>
      <c r="GM16" s="151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151"/>
      <c r="HJ16" s="151"/>
      <c r="HK16" s="151"/>
      <c r="HL16" s="151"/>
      <c r="HM16" s="151"/>
      <c r="HN16" s="151"/>
      <c r="HO16" s="151"/>
      <c r="HP16" s="152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8"/>
      <c r="IE16" s="60"/>
      <c r="IF16" s="39"/>
    </row>
    <row r="17" spans="1:240" ht="18.75" customHeight="1">
      <c r="A17" s="158" t="s">
        <v>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  <c r="FG17" s="159"/>
      <c r="FH17" s="159"/>
      <c r="FI17" s="159"/>
      <c r="FJ17" s="159"/>
      <c r="FK17" s="159"/>
      <c r="FL17" s="159"/>
      <c r="FM17" s="159"/>
      <c r="FN17" s="159"/>
      <c r="FO17" s="159"/>
      <c r="FP17" s="159"/>
      <c r="FQ17" s="159"/>
      <c r="FR17" s="159"/>
      <c r="FS17" s="159"/>
      <c r="FT17" s="159"/>
      <c r="FU17" s="159"/>
      <c r="FV17" s="159"/>
      <c r="FW17" s="159"/>
      <c r="FX17" s="159"/>
      <c r="FY17" s="159"/>
      <c r="FZ17" s="159"/>
      <c r="GA17" s="159"/>
      <c r="GB17" s="159"/>
      <c r="GC17" s="159"/>
      <c r="GD17" s="159"/>
      <c r="GE17" s="151"/>
      <c r="GF17" s="151"/>
      <c r="GG17" s="151"/>
      <c r="GH17" s="151"/>
      <c r="GI17" s="151"/>
      <c r="GJ17" s="151"/>
      <c r="GK17" s="151"/>
      <c r="GL17" s="151"/>
      <c r="GM17" s="151"/>
      <c r="GN17" s="151"/>
      <c r="GO17" s="151"/>
      <c r="GP17" s="151"/>
      <c r="GQ17" s="151"/>
      <c r="GR17" s="151"/>
      <c r="GS17" s="151"/>
      <c r="GT17" s="151"/>
      <c r="GU17" s="151"/>
      <c r="GV17" s="151"/>
      <c r="GW17" s="151"/>
      <c r="GX17" s="151"/>
      <c r="GY17" s="151"/>
      <c r="GZ17" s="151"/>
      <c r="HA17" s="151"/>
      <c r="HB17" s="151"/>
      <c r="HC17" s="151"/>
      <c r="HD17" s="151"/>
      <c r="HE17" s="151"/>
      <c r="HF17" s="151"/>
      <c r="HG17" s="151"/>
      <c r="HH17" s="151"/>
      <c r="HI17" s="151"/>
      <c r="HJ17" s="151"/>
      <c r="HK17" s="151"/>
      <c r="HL17" s="151"/>
      <c r="HM17" s="151"/>
      <c r="HN17" s="151"/>
      <c r="HO17" s="151"/>
      <c r="HP17" s="152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8"/>
      <c r="IE17" s="60"/>
      <c r="IF17" s="39"/>
    </row>
    <row r="18" spans="1:240" s="8" customFormat="1" ht="18.75" customHeight="1">
      <c r="A18" s="158" t="s">
        <v>19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59"/>
      <c r="FF18" s="159"/>
      <c r="FG18" s="159"/>
      <c r="FH18" s="159"/>
      <c r="FI18" s="159"/>
      <c r="FJ18" s="159"/>
      <c r="FK18" s="159"/>
      <c r="FL18" s="159"/>
      <c r="FM18" s="159"/>
      <c r="FN18" s="159"/>
      <c r="FO18" s="159"/>
      <c r="FP18" s="159"/>
      <c r="FQ18" s="159"/>
      <c r="FR18" s="159"/>
      <c r="FS18" s="159"/>
      <c r="FT18" s="159"/>
      <c r="FU18" s="159"/>
      <c r="FV18" s="159"/>
      <c r="FW18" s="159"/>
      <c r="FX18" s="159"/>
      <c r="FY18" s="159"/>
      <c r="FZ18" s="159"/>
      <c r="GA18" s="159"/>
      <c r="GB18" s="159"/>
      <c r="GC18" s="159"/>
      <c r="GD18" s="159"/>
      <c r="GE18" s="151">
        <v>4535</v>
      </c>
      <c r="GF18" s="151"/>
      <c r="GG18" s="151"/>
      <c r="GH18" s="151"/>
      <c r="GI18" s="151"/>
      <c r="GJ18" s="151"/>
      <c r="GK18" s="151"/>
      <c r="GL18" s="151"/>
      <c r="GM18" s="151"/>
      <c r="GN18" s="151"/>
      <c r="GO18" s="151"/>
      <c r="GP18" s="151"/>
      <c r="GQ18" s="151"/>
      <c r="GR18" s="151"/>
      <c r="GS18" s="151"/>
      <c r="GT18" s="151"/>
      <c r="GU18" s="151"/>
      <c r="GV18" s="151"/>
      <c r="GW18" s="151"/>
      <c r="GX18" s="151"/>
      <c r="GY18" s="151"/>
      <c r="GZ18" s="151"/>
      <c r="HA18" s="151"/>
      <c r="HB18" s="151"/>
      <c r="HC18" s="151"/>
      <c r="HD18" s="151"/>
      <c r="HE18" s="151"/>
      <c r="HF18" s="151"/>
      <c r="HG18" s="151"/>
      <c r="HH18" s="151"/>
      <c r="HI18" s="151"/>
      <c r="HJ18" s="151"/>
      <c r="HK18" s="151"/>
      <c r="HL18" s="151"/>
      <c r="HM18" s="151"/>
      <c r="HN18" s="151"/>
      <c r="HO18" s="151"/>
      <c r="HP18" s="152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8"/>
      <c r="IE18" s="60"/>
      <c r="IF18" s="40"/>
    </row>
    <row r="19" spans="1:240" s="8" customFormat="1" ht="18.75" customHeight="1">
      <c r="A19" s="158" t="s">
        <v>20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59"/>
      <c r="EI19" s="159"/>
      <c r="EJ19" s="159"/>
      <c r="EK19" s="159"/>
      <c r="EL19" s="159"/>
      <c r="EM19" s="159"/>
      <c r="EN19" s="159"/>
      <c r="EO19" s="159"/>
      <c r="EP19" s="159"/>
      <c r="EQ19" s="159"/>
      <c r="ER19" s="159"/>
      <c r="ES19" s="159"/>
      <c r="ET19" s="159"/>
      <c r="EU19" s="159"/>
      <c r="EV19" s="159"/>
      <c r="EW19" s="159"/>
      <c r="EX19" s="159"/>
      <c r="EY19" s="159"/>
      <c r="EZ19" s="159"/>
      <c r="FA19" s="159"/>
      <c r="FB19" s="159"/>
      <c r="FC19" s="159"/>
      <c r="FD19" s="159"/>
      <c r="FE19" s="159"/>
      <c r="FF19" s="159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59"/>
      <c r="FU19" s="159"/>
      <c r="FV19" s="159"/>
      <c r="FW19" s="159"/>
      <c r="FX19" s="159"/>
      <c r="FY19" s="159"/>
      <c r="FZ19" s="159"/>
      <c r="GA19" s="159"/>
      <c r="GB19" s="159"/>
      <c r="GC19" s="159"/>
      <c r="GD19" s="159"/>
      <c r="GE19" s="151">
        <v>616.7</v>
      </c>
      <c r="GF19" s="151"/>
      <c r="GG19" s="151"/>
      <c r="GH19" s="151"/>
      <c r="GI19" s="151"/>
      <c r="GJ19" s="151"/>
      <c r="GK19" s="151"/>
      <c r="GL19" s="151"/>
      <c r="GM19" s="151"/>
      <c r="GN19" s="151"/>
      <c r="GO19" s="151"/>
      <c r="GP19" s="151"/>
      <c r="GQ19" s="151"/>
      <c r="GR19" s="151"/>
      <c r="GS19" s="151"/>
      <c r="GT19" s="151"/>
      <c r="GU19" s="151"/>
      <c r="GV19" s="151"/>
      <c r="GW19" s="151"/>
      <c r="GX19" s="151"/>
      <c r="GY19" s="151"/>
      <c r="GZ19" s="151"/>
      <c r="HA19" s="151"/>
      <c r="HB19" s="151"/>
      <c r="HC19" s="151"/>
      <c r="HD19" s="151"/>
      <c r="HE19" s="151"/>
      <c r="HF19" s="151"/>
      <c r="HG19" s="151"/>
      <c r="HH19" s="151"/>
      <c r="HI19" s="151"/>
      <c r="HJ19" s="151"/>
      <c r="HK19" s="151"/>
      <c r="HL19" s="151"/>
      <c r="HM19" s="151"/>
      <c r="HN19" s="151"/>
      <c r="HO19" s="151"/>
      <c r="HP19" s="152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8"/>
      <c r="IE19" s="60"/>
      <c r="IF19" s="40"/>
    </row>
    <row r="20" spans="1:239" s="43" customFormat="1" ht="18.75" customHeight="1">
      <c r="A20" s="162" t="s">
        <v>33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3"/>
      <c r="EP20" s="163"/>
      <c r="EQ20" s="163"/>
      <c r="ER20" s="163"/>
      <c r="ES20" s="163"/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3"/>
      <c r="FI20" s="163"/>
      <c r="FJ20" s="163"/>
      <c r="FK20" s="163"/>
      <c r="FL20" s="163"/>
      <c r="FM20" s="163"/>
      <c r="FN20" s="163"/>
      <c r="FO20" s="163"/>
      <c r="FP20" s="163"/>
      <c r="FQ20" s="163"/>
      <c r="FR20" s="163"/>
      <c r="FS20" s="163"/>
      <c r="FT20" s="163"/>
      <c r="FU20" s="163"/>
      <c r="FV20" s="163"/>
      <c r="FW20" s="163"/>
      <c r="FX20" s="163"/>
      <c r="FY20" s="163"/>
      <c r="FZ20" s="163"/>
      <c r="GA20" s="163"/>
      <c r="GB20" s="163"/>
      <c r="GC20" s="163"/>
      <c r="GD20" s="163"/>
      <c r="GE20" s="147">
        <f>GE22+GE26+GE27+GE28</f>
        <v>16973.9</v>
      </c>
      <c r="GF20" s="151"/>
      <c r="GG20" s="151"/>
      <c r="GH20" s="151"/>
      <c r="GI20" s="151"/>
      <c r="GJ20" s="151"/>
      <c r="GK20" s="151"/>
      <c r="GL20" s="151"/>
      <c r="GM20" s="151"/>
      <c r="GN20" s="151"/>
      <c r="GO20" s="151"/>
      <c r="GP20" s="151"/>
      <c r="GQ20" s="151"/>
      <c r="GR20" s="151"/>
      <c r="GS20" s="151"/>
      <c r="GT20" s="151"/>
      <c r="GU20" s="151"/>
      <c r="GV20" s="151"/>
      <c r="GW20" s="151"/>
      <c r="GX20" s="151"/>
      <c r="GY20" s="151"/>
      <c r="GZ20" s="151"/>
      <c r="HA20" s="151"/>
      <c r="HB20" s="151"/>
      <c r="HC20" s="151"/>
      <c r="HD20" s="151"/>
      <c r="HE20" s="151"/>
      <c r="HF20" s="151"/>
      <c r="HG20" s="151"/>
      <c r="HH20" s="151"/>
      <c r="HI20" s="151"/>
      <c r="HJ20" s="151"/>
      <c r="HK20" s="151"/>
      <c r="HL20" s="151"/>
      <c r="HM20" s="151"/>
      <c r="HN20" s="151"/>
      <c r="HO20" s="151"/>
      <c r="HP20" s="152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8"/>
      <c r="IE20" s="60"/>
    </row>
    <row r="21" spans="1:239" ht="18.75" customHeight="1">
      <c r="A21" s="158" t="s">
        <v>1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  <c r="FG21" s="159"/>
      <c r="FH21" s="159"/>
      <c r="FI21" s="159"/>
      <c r="FJ21" s="159"/>
      <c r="FK21" s="159"/>
      <c r="FL21" s="159"/>
      <c r="FM21" s="159"/>
      <c r="FN21" s="159"/>
      <c r="FO21" s="159"/>
      <c r="FP21" s="159"/>
      <c r="FQ21" s="159"/>
      <c r="FR21" s="159"/>
      <c r="FS21" s="159"/>
      <c r="FT21" s="159"/>
      <c r="FU21" s="159"/>
      <c r="FV21" s="159"/>
      <c r="FW21" s="159"/>
      <c r="FX21" s="159"/>
      <c r="FY21" s="159"/>
      <c r="FZ21" s="159"/>
      <c r="GA21" s="159"/>
      <c r="GB21" s="159"/>
      <c r="GC21" s="159"/>
      <c r="GD21" s="159"/>
      <c r="GE21" s="151"/>
      <c r="GF21" s="151"/>
      <c r="GG21" s="151"/>
      <c r="GH21" s="151"/>
      <c r="GI21" s="151"/>
      <c r="GJ21" s="151"/>
      <c r="GK21" s="151"/>
      <c r="GL21" s="151"/>
      <c r="GM21" s="151"/>
      <c r="GN21" s="151"/>
      <c r="GO21" s="151"/>
      <c r="GP21" s="151"/>
      <c r="GQ21" s="151"/>
      <c r="GR21" s="151"/>
      <c r="GS21" s="151"/>
      <c r="GT21" s="151"/>
      <c r="GU21" s="151"/>
      <c r="GV21" s="151"/>
      <c r="GW21" s="151"/>
      <c r="GX21" s="151"/>
      <c r="GY21" s="151"/>
      <c r="GZ21" s="151"/>
      <c r="HA21" s="151"/>
      <c r="HB21" s="151"/>
      <c r="HC21" s="151"/>
      <c r="HD21" s="151"/>
      <c r="HE21" s="151"/>
      <c r="HF21" s="151"/>
      <c r="HG21" s="151"/>
      <c r="HH21" s="151"/>
      <c r="HI21" s="151"/>
      <c r="HJ21" s="151"/>
      <c r="HK21" s="151"/>
      <c r="HL21" s="151"/>
      <c r="HM21" s="151"/>
      <c r="HN21" s="151"/>
      <c r="HO21" s="151"/>
      <c r="HP21" s="152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8"/>
      <c r="IE21" s="60"/>
    </row>
    <row r="22" spans="1:239" s="8" customFormat="1" ht="18.75" customHeight="1">
      <c r="A22" s="158" t="s">
        <v>62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47">
        <v>340</v>
      </c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8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8"/>
      <c r="IE22" s="60"/>
    </row>
    <row r="23" spans="1:239" s="8" customFormat="1" ht="18.75" customHeight="1">
      <c r="A23" s="158" t="s">
        <v>6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59"/>
      <c r="FO23" s="159"/>
      <c r="FP23" s="159"/>
      <c r="FQ23" s="159"/>
      <c r="FR23" s="159"/>
      <c r="FS23" s="159"/>
      <c r="FT23" s="159"/>
      <c r="FU23" s="159"/>
      <c r="FV23" s="159"/>
      <c r="FW23" s="159"/>
      <c r="FX23" s="159"/>
      <c r="FY23" s="159"/>
      <c r="FZ23" s="159"/>
      <c r="GA23" s="159"/>
      <c r="GB23" s="159"/>
      <c r="GC23" s="159"/>
      <c r="GD23" s="159"/>
      <c r="GE23" s="151"/>
      <c r="GF23" s="151"/>
      <c r="GG23" s="151"/>
      <c r="GH23" s="151"/>
      <c r="GI23" s="151"/>
      <c r="GJ23" s="151"/>
      <c r="GK23" s="151"/>
      <c r="GL23" s="151"/>
      <c r="GM23" s="151"/>
      <c r="GN23" s="151"/>
      <c r="GO23" s="151"/>
      <c r="GP23" s="151"/>
      <c r="GQ23" s="151"/>
      <c r="GR23" s="151"/>
      <c r="GS23" s="151"/>
      <c r="GT23" s="151"/>
      <c r="GU23" s="151"/>
      <c r="GV23" s="151"/>
      <c r="GW23" s="151"/>
      <c r="GX23" s="151"/>
      <c r="GY23" s="151"/>
      <c r="GZ23" s="151"/>
      <c r="HA23" s="151"/>
      <c r="HB23" s="151"/>
      <c r="HC23" s="151"/>
      <c r="HD23" s="151"/>
      <c r="HE23" s="151"/>
      <c r="HF23" s="151"/>
      <c r="HG23" s="151"/>
      <c r="HH23" s="151"/>
      <c r="HI23" s="151"/>
      <c r="HJ23" s="151"/>
      <c r="HK23" s="151"/>
      <c r="HL23" s="151"/>
      <c r="HM23" s="151"/>
      <c r="HN23" s="151"/>
      <c r="HO23" s="151"/>
      <c r="HP23" s="152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8"/>
      <c r="IE23" s="60"/>
    </row>
    <row r="24" spans="1:239" s="8" customFormat="1" ht="18.75" customHeight="1">
      <c r="A24" s="158" t="s">
        <v>63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59"/>
      <c r="EJ24" s="159"/>
      <c r="EK24" s="159"/>
      <c r="EL24" s="159"/>
      <c r="EM24" s="159"/>
      <c r="EN24" s="159"/>
      <c r="EO24" s="159"/>
      <c r="EP24" s="159"/>
      <c r="EQ24" s="159"/>
      <c r="ER24" s="159"/>
      <c r="ES24" s="159"/>
      <c r="ET24" s="159"/>
      <c r="EU24" s="159"/>
      <c r="EV24" s="159"/>
      <c r="EW24" s="159"/>
      <c r="EX24" s="159"/>
      <c r="EY24" s="159"/>
      <c r="EZ24" s="159"/>
      <c r="FA24" s="159"/>
      <c r="FB24" s="159"/>
      <c r="FC24" s="159"/>
      <c r="FD24" s="159"/>
      <c r="FE24" s="159"/>
      <c r="FF24" s="159"/>
      <c r="FG24" s="159"/>
      <c r="FH24" s="159"/>
      <c r="FI24" s="159"/>
      <c r="FJ24" s="159"/>
      <c r="FK24" s="159"/>
      <c r="FL24" s="159"/>
      <c r="FM24" s="159"/>
      <c r="FN24" s="159"/>
      <c r="FO24" s="159"/>
      <c r="FP24" s="159"/>
      <c r="FQ24" s="159"/>
      <c r="FR24" s="159"/>
      <c r="FS24" s="159"/>
      <c r="FT24" s="159"/>
      <c r="FU24" s="159"/>
      <c r="FV24" s="159"/>
      <c r="FW24" s="159"/>
      <c r="FX24" s="159"/>
      <c r="FY24" s="159"/>
      <c r="FZ24" s="159"/>
      <c r="GA24" s="159"/>
      <c r="GB24" s="159"/>
      <c r="GC24" s="159"/>
      <c r="GD24" s="159"/>
      <c r="GE24" s="147">
        <v>0</v>
      </c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8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8"/>
      <c r="IE24" s="60"/>
    </row>
    <row r="25" spans="1:239" s="8" customFormat="1" ht="31.5" customHeight="1">
      <c r="A25" s="164" t="s">
        <v>64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  <c r="DT25" s="165"/>
      <c r="DU25" s="165"/>
      <c r="DV25" s="165"/>
      <c r="DW25" s="165"/>
      <c r="DX25" s="165"/>
      <c r="DY25" s="165"/>
      <c r="DZ25" s="165"/>
      <c r="EA25" s="165"/>
      <c r="EB25" s="165"/>
      <c r="EC25" s="165"/>
      <c r="ED25" s="165"/>
      <c r="EE25" s="165"/>
      <c r="EF25" s="165"/>
      <c r="EG25" s="165"/>
      <c r="EH25" s="165"/>
      <c r="EI25" s="165"/>
      <c r="EJ25" s="165"/>
      <c r="EK25" s="165"/>
      <c r="EL25" s="165"/>
      <c r="EM25" s="165"/>
      <c r="EN25" s="165"/>
      <c r="EO25" s="165"/>
      <c r="EP25" s="165"/>
      <c r="EQ25" s="165"/>
      <c r="ER25" s="165"/>
      <c r="ES25" s="165"/>
      <c r="ET25" s="165"/>
      <c r="EU25" s="165"/>
      <c r="EV25" s="165"/>
      <c r="EW25" s="165"/>
      <c r="EX25" s="165"/>
      <c r="EY25" s="165"/>
      <c r="EZ25" s="165"/>
      <c r="FA25" s="165"/>
      <c r="FB25" s="165"/>
      <c r="FC25" s="165"/>
      <c r="FD25" s="165"/>
      <c r="FE25" s="165"/>
      <c r="FF25" s="165"/>
      <c r="FG25" s="165"/>
      <c r="FH25" s="165"/>
      <c r="FI25" s="165"/>
      <c r="FJ25" s="165"/>
      <c r="FK25" s="165"/>
      <c r="FL25" s="165"/>
      <c r="FM25" s="165"/>
      <c r="FN25" s="165"/>
      <c r="FO25" s="165"/>
      <c r="FP25" s="165"/>
      <c r="FQ25" s="165"/>
      <c r="FR25" s="165"/>
      <c r="FS25" s="165"/>
      <c r="FT25" s="165"/>
      <c r="FU25" s="165"/>
      <c r="FV25" s="165"/>
      <c r="FW25" s="165"/>
      <c r="FX25" s="165"/>
      <c r="FY25" s="165"/>
      <c r="FZ25" s="165"/>
      <c r="GA25" s="165"/>
      <c r="GB25" s="165"/>
      <c r="GC25" s="165"/>
      <c r="GD25" s="166"/>
      <c r="GE25" s="147">
        <v>0</v>
      </c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8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8"/>
      <c r="IE25" s="60"/>
    </row>
    <row r="26" spans="1:239" s="8" customFormat="1" ht="18.75" customHeight="1">
      <c r="A26" s="158" t="s">
        <v>65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  <c r="FG26" s="159"/>
      <c r="FH26" s="159"/>
      <c r="FI26" s="159"/>
      <c r="FJ26" s="159"/>
      <c r="FK26" s="159"/>
      <c r="FL26" s="159"/>
      <c r="FM26" s="159"/>
      <c r="FN26" s="159"/>
      <c r="FO26" s="159"/>
      <c r="FP26" s="159"/>
      <c r="FQ26" s="159"/>
      <c r="FR26" s="159"/>
      <c r="FS26" s="159"/>
      <c r="FT26" s="159"/>
      <c r="FU26" s="159"/>
      <c r="FV26" s="159"/>
      <c r="FW26" s="159"/>
      <c r="FX26" s="159"/>
      <c r="FY26" s="159"/>
      <c r="FZ26" s="159"/>
      <c r="GA26" s="159"/>
      <c r="GB26" s="159"/>
      <c r="GC26" s="159"/>
      <c r="GD26" s="159"/>
      <c r="GE26" s="147">
        <v>0</v>
      </c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  <c r="HL26" s="147"/>
      <c r="HM26" s="147"/>
      <c r="HN26" s="147"/>
      <c r="HO26" s="147"/>
      <c r="HP26" s="148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8"/>
      <c r="IE26" s="60"/>
    </row>
    <row r="27" spans="1:239" s="8" customFormat="1" ht="18.75" customHeight="1">
      <c r="A27" s="158" t="s">
        <v>66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59"/>
      <c r="FH27" s="159"/>
      <c r="FI27" s="159"/>
      <c r="FJ27" s="159"/>
      <c r="FK27" s="159"/>
      <c r="FL27" s="159"/>
      <c r="FM27" s="159"/>
      <c r="FN27" s="159"/>
      <c r="FO27" s="159"/>
      <c r="FP27" s="159"/>
      <c r="FQ27" s="159"/>
      <c r="FR27" s="159"/>
      <c r="FS27" s="159"/>
      <c r="FT27" s="159"/>
      <c r="FU27" s="159"/>
      <c r="FV27" s="159"/>
      <c r="FW27" s="159"/>
      <c r="FX27" s="159"/>
      <c r="FY27" s="159"/>
      <c r="FZ27" s="159"/>
      <c r="GA27" s="159"/>
      <c r="GB27" s="159"/>
      <c r="GC27" s="159"/>
      <c r="GD27" s="159"/>
      <c r="GE27" s="147">
        <v>16354.5</v>
      </c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8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8"/>
      <c r="IE27" s="60"/>
    </row>
    <row r="28" spans="1:239" s="8" customFormat="1" ht="18.75" customHeight="1">
      <c r="A28" s="158" t="s">
        <v>67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59"/>
      <c r="FF28" s="159"/>
      <c r="FG28" s="159"/>
      <c r="FH28" s="159"/>
      <c r="FI28" s="159"/>
      <c r="FJ28" s="159"/>
      <c r="FK28" s="159"/>
      <c r="FL28" s="159"/>
      <c r="FM28" s="159"/>
      <c r="FN28" s="159"/>
      <c r="FO28" s="159"/>
      <c r="FP28" s="159"/>
      <c r="FQ28" s="159"/>
      <c r="FR28" s="159"/>
      <c r="FS28" s="159"/>
      <c r="FT28" s="159"/>
      <c r="FU28" s="159"/>
      <c r="FV28" s="159"/>
      <c r="FW28" s="159"/>
      <c r="FX28" s="159"/>
      <c r="FY28" s="159"/>
      <c r="FZ28" s="159"/>
      <c r="GA28" s="159"/>
      <c r="GB28" s="159"/>
      <c r="GC28" s="159"/>
      <c r="GD28" s="159"/>
      <c r="GE28" s="147">
        <v>279.4</v>
      </c>
      <c r="GF28" s="147"/>
      <c r="GG28" s="147"/>
      <c r="GH28" s="147"/>
      <c r="GI28" s="147"/>
      <c r="GJ28" s="147"/>
      <c r="GK28" s="147"/>
      <c r="GL28" s="147"/>
      <c r="GM28" s="147"/>
      <c r="GN28" s="147"/>
      <c r="GO28" s="147"/>
      <c r="GP28" s="147"/>
      <c r="GQ28" s="147"/>
      <c r="GR28" s="147"/>
      <c r="GS28" s="147"/>
      <c r="GT28" s="147"/>
      <c r="GU28" s="147"/>
      <c r="GV28" s="147"/>
      <c r="GW28" s="147"/>
      <c r="GX28" s="147"/>
      <c r="GY28" s="147"/>
      <c r="GZ28" s="147"/>
      <c r="HA28" s="147"/>
      <c r="HB28" s="147"/>
      <c r="HC28" s="147"/>
      <c r="HD28" s="147"/>
      <c r="HE28" s="147"/>
      <c r="HF28" s="147"/>
      <c r="HG28" s="147"/>
      <c r="HH28" s="147"/>
      <c r="HI28" s="147"/>
      <c r="HJ28" s="147"/>
      <c r="HK28" s="147"/>
      <c r="HL28" s="147"/>
      <c r="HM28" s="147"/>
      <c r="HN28" s="147"/>
      <c r="HO28" s="147"/>
      <c r="HP28" s="148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8"/>
      <c r="IE28" s="60"/>
    </row>
    <row r="29" spans="1:239" s="8" customFormat="1" ht="18.75" customHeight="1">
      <c r="A29" s="162" t="s">
        <v>68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3"/>
      <c r="EA29" s="163"/>
      <c r="EB29" s="163"/>
      <c r="EC29" s="163"/>
      <c r="ED29" s="163"/>
      <c r="EE29" s="163"/>
      <c r="EF29" s="163"/>
      <c r="EG29" s="163"/>
      <c r="EH29" s="163"/>
      <c r="EI29" s="163"/>
      <c r="EJ29" s="163"/>
      <c r="EK29" s="163"/>
      <c r="EL29" s="163"/>
      <c r="EM29" s="163"/>
      <c r="EN29" s="163"/>
      <c r="EO29" s="163"/>
      <c r="EP29" s="163"/>
      <c r="EQ29" s="163"/>
      <c r="ER29" s="163"/>
      <c r="ES29" s="163"/>
      <c r="ET29" s="163"/>
      <c r="EU29" s="163"/>
      <c r="EV29" s="163"/>
      <c r="EW29" s="163"/>
      <c r="EX29" s="163"/>
      <c r="EY29" s="163"/>
      <c r="EZ29" s="163"/>
      <c r="FA29" s="163"/>
      <c r="FB29" s="163"/>
      <c r="FC29" s="163"/>
      <c r="FD29" s="163"/>
      <c r="FE29" s="163"/>
      <c r="FF29" s="163"/>
      <c r="FG29" s="163"/>
      <c r="FH29" s="163"/>
      <c r="FI29" s="163"/>
      <c r="FJ29" s="163"/>
      <c r="FK29" s="163"/>
      <c r="FL29" s="163"/>
      <c r="FM29" s="163"/>
      <c r="FN29" s="163"/>
      <c r="FO29" s="163"/>
      <c r="FP29" s="163"/>
      <c r="FQ29" s="163"/>
      <c r="FR29" s="163"/>
      <c r="FS29" s="163"/>
      <c r="FT29" s="163"/>
      <c r="FU29" s="163"/>
      <c r="FV29" s="163"/>
      <c r="FW29" s="163"/>
      <c r="FX29" s="163"/>
      <c r="FY29" s="163"/>
      <c r="FZ29" s="163"/>
      <c r="GA29" s="163"/>
      <c r="GB29" s="163"/>
      <c r="GC29" s="163"/>
      <c r="GD29" s="163"/>
      <c r="GE29" s="151">
        <v>69.7</v>
      </c>
      <c r="GF29" s="151"/>
      <c r="GG29" s="151"/>
      <c r="GH29" s="151"/>
      <c r="GI29" s="151"/>
      <c r="GJ29" s="151"/>
      <c r="GK29" s="151"/>
      <c r="GL29" s="151"/>
      <c r="GM29" s="151"/>
      <c r="GN29" s="151"/>
      <c r="GO29" s="151"/>
      <c r="GP29" s="151"/>
      <c r="GQ29" s="151"/>
      <c r="GR29" s="151"/>
      <c r="GS29" s="151"/>
      <c r="GT29" s="151"/>
      <c r="GU29" s="151"/>
      <c r="GV29" s="151"/>
      <c r="GW29" s="151"/>
      <c r="GX29" s="151"/>
      <c r="GY29" s="151"/>
      <c r="GZ29" s="151"/>
      <c r="HA29" s="151"/>
      <c r="HB29" s="151"/>
      <c r="HC29" s="151"/>
      <c r="HD29" s="151"/>
      <c r="HE29" s="151"/>
      <c r="HF29" s="151"/>
      <c r="HG29" s="151"/>
      <c r="HH29" s="151"/>
      <c r="HI29" s="151"/>
      <c r="HJ29" s="151"/>
      <c r="HK29" s="151"/>
      <c r="HL29" s="151"/>
      <c r="HM29" s="151"/>
      <c r="HN29" s="151"/>
      <c r="HO29" s="151"/>
      <c r="HP29" s="152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8"/>
      <c r="IE29" s="60"/>
    </row>
    <row r="30" spans="1:239" s="8" customFormat="1" ht="18.75" customHeight="1">
      <c r="A30" s="158" t="s">
        <v>1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159"/>
      <c r="DX30" s="159"/>
      <c r="DY30" s="159"/>
      <c r="DZ30" s="159"/>
      <c r="EA30" s="159"/>
      <c r="EB30" s="159"/>
      <c r="EC30" s="159"/>
      <c r="ED30" s="159"/>
      <c r="EE30" s="159"/>
      <c r="EF30" s="159"/>
      <c r="EG30" s="159"/>
      <c r="EH30" s="159"/>
      <c r="EI30" s="159"/>
      <c r="EJ30" s="159"/>
      <c r="EK30" s="159"/>
      <c r="EL30" s="159"/>
      <c r="EM30" s="159"/>
      <c r="EN30" s="159"/>
      <c r="EO30" s="159"/>
      <c r="EP30" s="159"/>
      <c r="EQ30" s="159"/>
      <c r="ER30" s="159"/>
      <c r="ES30" s="159"/>
      <c r="ET30" s="159"/>
      <c r="EU30" s="159"/>
      <c r="EV30" s="159"/>
      <c r="EW30" s="159"/>
      <c r="EX30" s="159"/>
      <c r="EY30" s="159"/>
      <c r="EZ30" s="159"/>
      <c r="FA30" s="159"/>
      <c r="FB30" s="159"/>
      <c r="FC30" s="159"/>
      <c r="FD30" s="159"/>
      <c r="FE30" s="159"/>
      <c r="FF30" s="159"/>
      <c r="FG30" s="159"/>
      <c r="FH30" s="159"/>
      <c r="FI30" s="159"/>
      <c r="FJ30" s="159"/>
      <c r="FK30" s="159"/>
      <c r="FL30" s="159"/>
      <c r="FM30" s="159"/>
      <c r="FN30" s="159"/>
      <c r="FO30" s="159"/>
      <c r="FP30" s="159"/>
      <c r="FQ30" s="159"/>
      <c r="FR30" s="159"/>
      <c r="FS30" s="159"/>
      <c r="FT30" s="159"/>
      <c r="FU30" s="159"/>
      <c r="FV30" s="159"/>
      <c r="FW30" s="159"/>
      <c r="FX30" s="159"/>
      <c r="FY30" s="159"/>
      <c r="FZ30" s="159"/>
      <c r="GA30" s="159"/>
      <c r="GB30" s="159"/>
      <c r="GC30" s="159"/>
      <c r="GD30" s="159"/>
      <c r="GE30" s="151"/>
      <c r="GF30" s="151"/>
      <c r="GG30" s="151"/>
      <c r="GH30" s="151"/>
      <c r="GI30" s="151"/>
      <c r="GJ30" s="151"/>
      <c r="GK30" s="151"/>
      <c r="GL30" s="151"/>
      <c r="GM30" s="151"/>
      <c r="GN30" s="151"/>
      <c r="GO30" s="151"/>
      <c r="GP30" s="151"/>
      <c r="GQ30" s="151"/>
      <c r="GR30" s="151"/>
      <c r="GS30" s="151"/>
      <c r="GT30" s="151"/>
      <c r="GU30" s="151"/>
      <c r="GV30" s="151"/>
      <c r="GW30" s="151"/>
      <c r="GX30" s="151"/>
      <c r="GY30" s="151"/>
      <c r="GZ30" s="151"/>
      <c r="HA30" s="151"/>
      <c r="HB30" s="151"/>
      <c r="HC30" s="151"/>
      <c r="HD30" s="151"/>
      <c r="HE30" s="151"/>
      <c r="HF30" s="151"/>
      <c r="HG30" s="151"/>
      <c r="HH30" s="151"/>
      <c r="HI30" s="151"/>
      <c r="HJ30" s="151"/>
      <c r="HK30" s="151"/>
      <c r="HL30" s="151"/>
      <c r="HM30" s="151"/>
      <c r="HN30" s="151"/>
      <c r="HO30" s="151"/>
      <c r="HP30" s="152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8"/>
      <c r="IE30" s="60"/>
    </row>
    <row r="31" spans="1:239" s="8" customFormat="1" ht="18.75" customHeight="1">
      <c r="A31" s="158" t="s">
        <v>69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  <c r="EX31" s="159"/>
      <c r="EY31" s="159"/>
      <c r="EZ31" s="159"/>
      <c r="FA31" s="159"/>
      <c r="FB31" s="159"/>
      <c r="FC31" s="159"/>
      <c r="FD31" s="159"/>
      <c r="FE31" s="159"/>
      <c r="FF31" s="159"/>
      <c r="FG31" s="159"/>
      <c r="FH31" s="159"/>
      <c r="FI31" s="159"/>
      <c r="FJ31" s="159"/>
      <c r="FK31" s="159"/>
      <c r="FL31" s="159"/>
      <c r="FM31" s="159"/>
      <c r="FN31" s="159"/>
      <c r="FO31" s="159"/>
      <c r="FP31" s="159"/>
      <c r="FQ31" s="159"/>
      <c r="FR31" s="159"/>
      <c r="FS31" s="159"/>
      <c r="FT31" s="159"/>
      <c r="FU31" s="159"/>
      <c r="FV31" s="159"/>
      <c r="FW31" s="159"/>
      <c r="FX31" s="159"/>
      <c r="FY31" s="159"/>
      <c r="FZ31" s="159"/>
      <c r="GA31" s="159"/>
      <c r="GB31" s="159"/>
      <c r="GC31" s="159"/>
      <c r="GD31" s="159"/>
      <c r="GE31" s="147">
        <v>0</v>
      </c>
      <c r="GF31" s="147"/>
      <c r="GG31" s="147"/>
      <c r="GH31" s="147"/>
      <c r="GI31" s="147"/>
      <c r="GJ31" s="147"/>
      <c r="GK31" s="147"/>
      <c r="GL31" s="147"/>
      <c r="GM31" s="147"/>
      <c r="GN31" s="147"/>
      <c r="GO31" s="147"/>
      <c r="GP31" s="147"/>
      <c r="GQ31" s="147"/>
      <c r="GR31" s="147"/>
      <c r="GS31" s="147"/>
      <c r="GT31" s="147"/>
      <c r="GU31" s="147"/>
      <c r="GV31" s="147"/>
      <c r="GW31" s="147"/>
      <c r="GX31" s="147"/>
      <c r="GY31" s="147"/>
      <c r="GZ31" s="147"/>
      <c r="HA31" s="147"/>
      <c r="HB31" s="147"/>
      <c r="HC31" s="147"/>
      <c r="HD31" s="147"/>
      <c r="HE31" s="147"/>
      <c r="HF31" s="147"/>
      <c r="HG31" s="147"/>
      <c r="HH31" s="147"/>
      <c r="HI31" s="147"/>
      <c r="HJ31" s="147"/>
      <c r="HK31" s="147"/>
      <c r="HL31" s="147"/>
      <c r="HM31" s="147"/>
      <c r="HN31" s="147"/>
      <c r="HO31" s="147"/>
      <c r="HP31" s="148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8"/>
      <c r="IE31" s="60"/>
    </row>
    <row r="32" spans="1:239" s="8" customFormat="1" ht="18.75" customHeight="1">
      <c r="A32" s="158" t="s">
        <v>70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  <c r="DO32" s="159"/>
      <c r="DP32" s="159"/>
      <c r="DQ32" s="159"/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159"/>
      <c r="EC32" s="159"/>
      <c r="ED32" s="159"/>
      <c r="EE32" s="159"/>
      <c r="EF32" s="159"/>
      <c r="EG32" s="159"/>
      <c r="EH32" s="159"/>
      <c r="EI32" s="159"/>
      <c r="EJ32" s="159"/>
      <c r="EK32" s="159"/>
      <c r="EL32" s="159"/>
      <c r="EM32" s="159"/>
      <c r="EN32" s="159"/>
      <c r="EO32" s="159"/>
      <c r="EP32" s="159"/>
      <c r="EQ32" s="159"/>
      <c r="ER32" s="159"/>
      <c r="ES32" s="159"/>
      <c r="ET32" s="159"/>
      <c r="EU32" s="159"/>
      <c r="EV32" s="159"/>
      <c r="EW32" s="159"/>
      <c r="EX32" s="159"/>
      <c r="EY32" s="159"/>
      <c r="EZ32" s="159"/>
      <c r="FA32" s="159"/>
      <c r="FB32" s="159"/>
      <c r="FC32" s="159"/>
      <c r="FD32" s="159"/>
      <c r="FE32" s="159"/>
      <c r="FF32" s="159"/>
      <c r="FG32" s="159"/>
      <c r="FH32" s="159"/>
      <c r="FI32" s="159"/>
      <c r="FJ32" s="159"/>
      <c r="FK32" s="159"/>
      <c r="FL32" s="159"/>
      <c r="FM32" s="159"/>
      <c r="FN32" s="159"/>
      <c r="FO32" s="159"/>
      <c r="FP32" s="159"/>
      <c r="FQ32" s="159"/>
      <c r="FR32" s="159"/>
      <c r="FS32" s="159"/>
      <c r="FT32" s="159"/>
      <c r="FU32" s="159"/>
      <c r="FV32" s="159"/>
      <c r="FW32" s="159"/>
      <c r="FX32" s="159"/>
      <c r="FY32" s="159"/>
      <c r="FZ32" s="159"/>
      <c r="GA32" s="159"/>
      <c r="GB32" s="159"/>
      <c r="GC32" s="159"/>
      <c r="GD32" s="159"/>
      <c r="GE32" s="151">
        <v>69.7</v>
      </c>
      <c r="GF32" s="151"/>
      <c r="GG32" s="151"/>
      <c r="GH32" s="151"/>
      <c r="GI32" s="151"/>
      <c r="GJ32" s="151"/>
      <c r="GK32" s="151"/>
      <c r="GL32" s="151"/>
      <c r="GM32" s="151"/>
      <c r="GN32" s="151"/>
      <c r="GO32" s="151"/>
      <c r="GP32" s="151"/>
      <c r="GQ32" s="151"/>
      <c r="GR32" s="151"/>
      <c r="GS32" s="151"/>
      <c r="GT32" s="151"/>
      <c r="GU32" s="151"/>
      <c r="GV32" s="151"/>
      <c r="GW32" s="151"/>
      <c r="GX32" s="151"/>
      <c r="GY32" s="151"/>
      <c r="GZ32" s="151"/>
      <c r="HA32" s="151"/>
      <c r="HB32" s="151"/>
      <c r="HC32" s="151"/>
      <c r="HD32" s="151"/>
      <c r="HE32" s="151"/>
      <c r="HF32" s="151"/>
      <c r="HG32" s="151"/>
      <c r="HH32" s="151"/>
      <c r="HI32" s="151"/>
      <c r="HJ32" s="151"/>
      <c r="HK32" s="151"/>
      <c r="HL32" s="151"/>
      <c r="HM32" s="151"/>
      <c r="HN32" s="151"/>
      <c r="HO32" s="151"/>
      <c r="HP32" s="152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8"/>
      <c r="IE32" s="60"/>
    </row>
    <row r="33" spans="1:239" s="8" customFormat="1" ht="18.75" customHeight="1">
      <c r="A33" s="158" t="s">
        <v>6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1"/>
      <c r="GF33" s="151"/>
      <c r="GG33" s="151"/>
      <c r="GH33" s="151"/>
      <c r="GI33" s="151"/>
      <c r="GJ33" s="151"/>
      <c r="GK33" s="151"/>
      <c r="GL33" s="151"/>
      <c r="GM33" s="151"/>
      <c r="GN33" s="151"/>
      <c r="GO33" s="151"/>
      <c r="GP33" s="151"/>
      <c r="GQ33" s="151"/>
      <c r="GR33" s="151"/>
      <c r="GS33" s="151"/>
      <c r="GT33" s="151"/>
      <c r="GU33" s="151"/>
      <c r="GV33" s="151"/>
      <c r="GW33" s="151"/>
      <c r="GX33" s="151"/>
      <c r="GY33" s="151"/>
      <c r="GZ33" s="151"/>
      <c r="HA33" s="151"/>
      <c r="HB33" s="151"/>
      <c r="HC33" s="151"/>
      <c r="HD33" s="151"/>
      <c r="HE33" s="151"/>
      <c r="HF33" s="151"/>
      <c r="HG33" s="151"/>
      <c r="HH33" s="151"/>
      <c r="HI33" s="151"/>
      <c r="HJ33" s="151"/>
      <c r="HK33" s="151"/>
      <c r="HL33" s="151"/>
      <c r="HM33" s="151"/>
      <c r="HN33" s="151"/>
      <c r="HO33" s="151"/>
      <c r="HP33" s="152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8"/>
      <c r="IE33" s="60"/>
    </row>
    <row r="34" spans="1:239" s="8" customFormat="1" ht="18.75" customHeight="1" thickBot="1">
      <c r="A34" s="169" t="s">
        <v>71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0"/>
      <c r="ET34" s="170"/>
      <c r="EU34" s="170"/>
      <c r="EV34" s="170"/>
      <c r="EW34" s="170"/>
      <c r="EX34" s="170"/>
      <c r="EY34" s="170"/>
      <c r="EZ34" s="170"/>
      <c r="FA34" s="170"/>
      <c r="FB34" s="170"/>
      <c r="FC34" s="170"/>
      <c r="FD34" s="170"/>
      <c r="FE34" s="170"/>
      <c r="FF34" s="170"/>
      <c r="FG34" s="170"/>
      <c r="FH34" s="170"/>
      <c r="FI34" s="170"/>
      <c r="FJ34" s="170"/>
      <c r="FK34" s="170"/>
      <c r="FL34" s="170"/>
      <c r="FM34" s="170"/>
      <c r="FN34" s="170"/>
      <c r="FO34" s="170"/>
      <c r="FP34" s="170"/>
      <c r="FQ34" s="170"/>
      <c r="FR34" s="170"/>
      <c r="FS34" s="170"/>
      <c r="FT34" s="170"/>
      <c r="FU34" s="170"/>
      <c r="FV34" s="170"/>
      <c r="FW34" s="170"/>
      <c r="FX34" s="170"/>
      <c r="FY34" s="170"/>
      <c r="FZ34" s="170"/>
      <c r="GA34" s="170"/>
      <c r="GB34" s="170"/>
      <c r="GC34" s="170"/>
      <c r="GD34" s="170"/>
      <c r="GE34" s="167">
        <v>0</v>
      </c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  <c r="GU34" s="167"/>
      <c r="GV34" s="167"/>
      <c r="GW34" s="167"/>
      <c r="GX34" s="167"/>
      <c r="GY34" s="167"/>
      <c r="GZ34" s="167"/>
      <c r="HA34" s="167"/>
      <c r="HB34" s="167"/>
      <c r="HC34" s="167"/>
      <c r="HD34" s="167"/>
      <c r="HE34" s="167"/>
      <c r="HF34" s="167"/>
      <c r="HG34" s="167"/>
      <c r="HH34" s="167"/>
      <c r="HI34" s="167"/>
      <c r="HJ34" s="167"/>
      <c r="HK34" s="167"/>
      <c r="HL34" s="167"/>
      <c r="HM34" s="167"/>
      <c r="HN34" s="167"/>
      <c r="HO34" s="167"/>
      <c r="HP34" s="168"/>
      <c r="HQ34" s="101"/>
      <c r="HR34" s="101"/>
      <c r="HS34" s="101"/>
      <c r="HT34" s="101"/>
      <c r="HU34" s="101"/>
      <c r="HV34" s="101"/>
      <c r="HW34" s="101"/>
      <c r="HX34" s="101"/>
      <c r="HY34" s="101"/>
      <c r="HZ34" s="101"/>
      <c r="IA34" s="101"/>
      <c r="IB34" s="101"/>
      <c r="IC34" s="101"/>
      <c r="ID34" s="102"/>
      <c r="IE34" s="60"/>
    </row>
    <row r="35" spans="1:239" ht="1.5" customHeight="1" thickBo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4"/>
      <c r="IE35" s="61"/>
    </row>
  </sheetData>
  <sheetProtection/>
  <mergeCells count="64">
    <mergeCell ref="A31:GD31"/>
    <mergeCell ref="GE32:HP32"/>
    <mergeCell ref="GE33:HP33"/>
    <mergeCell ref="GE34:HP34"/>
    <mergeCell ref="A32:GD32"/>
    <mergeCell ref="A33:GD33"/>
    <mergeCell ref="A34:GD34"/>
    <mergeCell ref="GE25:HP25"/>
    <mergeCell ref="GE26:HP26"/>
    <mergeCell ref="GE27:HP27"/>
    <mergeCell ref="GE28:HP28"/>
    <mergeCell ref="GE29:HP29"/>
    <mergeCell ref="GE31:HP31"/>
    <mergeCell ref="A23:GD23"/>
    <mergeCell ref="A24:GD24"/>
    <mergeCell ref="A25:GD25"/>
    <mergeCell ref="GE30:HP30"/>
    <mergeCell ref="A26:GD26"/>
    <mergeCell ref="A27:GD27"/>
    <mergeCell ref="A28:GD28"/>
    <mergeCell ref="A29:GD29"/>
    <mergeCell ref="A30:GD30"/>
    <mergeCell ref="GE24:HP24"/>
    <mergeCell ref="A17:GD17"/>
    <mergeCell ref="A18:GD18"/>
    <mergeCell ref="A19:GD19"/>
    <mergeCell ref="A20:GD20"/>
    <mergeCell ref="A21:GD21"/>
    <mergeCell ref="A22:GD22"/>
    <mergeCell ref="GE18:HP18"/>
    <mergeCell ref="GE19:HP19"/>
    <mergeCell ref="GE20:HP20"/>
    <mergeCell ref="GE21:HP21"/>
    <mergeCell ref="GE22:HP22"/>
    <mergeCell ref="GE23:HP23"/>
    <mergeCell ref="GE16:HP16"/>
    <mergeCell ref="A14:GD14"/>
    <mergeCell ref="GE10:HP10"/>
    <mergeCell ref="GE11:HP11"/>
    <mergeCell ref="GE12:HP12"/>
    <mergeCell ref="GE17:HP17"/>
    <mergeCell ref="A10:GD10"/>
    <mergeCell ref="A11:GD11"/>
    <mergeCell ref="A15:GD15"/>
    <mergeCell ref="A16:GD16"/>
    <mergeCell ref="FA4:FG4"/>
    <mergeCell ref="GE14:HP14"/>
    <mergeCell ref="GE15:HP15"/>
    <mergeCell ref="A7:GD7"/>
    <mergeCell ref="BU5:EM5"/>
    <mergeCell ref="A8:GD8"/>
    <mergeCell ref="A9:GD9"/>
    <mergeCell ref="A12:GD12"/>
    <mergeCell ref="A13:GD13"/>
    <mergeCell ref="A2:HP2"/>
    <mergeCell ref="A3:HP3"/>
    <mergeCell ref="FK4:FR4"/>
    <mergeCell ref="GE7:HP7"/>
    <mergeCell ref="GE8:HP8"/>
    <mergeCell ref="GE13:HP13"/>
    <mergeCell ref="BJ4:BP4"/>
    <mergeCell ref="BU4:EM4"/>
    <mergeCell ref="EQ4:EX4"/>
    <mergeCell ref="GE9:HP9"/>
  </mergeCells>
  <printOptions horizontalCentered="1"/>
  <pageMargins left="0.7874015748031497" right="0.3937007874015748" top="0.7874015748031497" bottom="0.7874015748031497" header="0" footer="0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51"/>
  <sheetViews>
    <sheetView view="pageBreakPreview" zoomScaleSheetLayoutView="100" zoomScalePageLayoutView="0" workbookViewId="0" topLeftCell="A1">
      <pane xSplit="42" ySplit="11" topLeftCell="AQ33" activePane="bottomRight" state="frozen"/>
      <selection pane="topLeft" activeCell="A1" sqref="A1"/>
      <selection pane="topRight" activeCell="AR1" sqref="AR1"/>
      <selection pane="bottomLeft" activeCell="A7" sqref="A7"/>
      <selection pane="bottomRight" activeCell="AR48" sqref="AR48:AZ48"/>
    </sheetView>
  </sheetViews>
  <sheetFormatPr defaultColWidth="0.875" defaultRowHeight="12.75"/>
  <cols>
    <col min="1" max="42" width="0.875" style="1" customWidth="1"/>
    <col min="43" max="43" width="7.125" style="1" customWidth="1"/>
    <col min="44" max="44" width="8.00390625" style="1" customWidth="1"/>
    <col min="45" max="47" width="16.75390625" style="1" customWidth="1"/>
    <col min="48" max="48" width="16.75390625" style="44" customWidth="1"/>
    <col min="49" max="49" width="16.75390625" style="48" customWidth="1"/>
    <col min="50" max="51" width="16.75390625" style="1" customWidth="1"/>
    <col min="52" max="52" width="14.75390625" style="1" customWidth="1"/>
    <col min="53" max="53" width="0.875" style="1" customWidth="1"/>
    <col min="54" max="54" width="0.6171875" style="1" customWidth="1"/>
    <col min="55" max="16384" width="0.875" style="1" customWidth="1"/>
  </cols>
  <sheetData>
    <row r="1" ht="3" customHeight="1"/>
    <row r="2" spans="1:52" s="3" customFormat="1" ht="14.2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</row>
    <row r="3" spans="1:52" s="3" customFormat="1" ht="14.25" customHeight="1">
      <c r="A3" s="196" t="s">
        <v>59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</row>
    <row r="4" spans="1:52" s="3" customFormat="1" ht="20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 t="s">
        <v>60</v>
      </c>
      <c r="AT4" s="63" t="s">
        <v>162</v>
      </c>
      <c r="AU4" s="63"/>
      <c r="AV4" s="63"/>
      <c r="AW4" s="52" t="s">
        <v>163</v>
      </c>
      <c r="AX4" s="52"/>
      <c r="AY4" s="52"/>
      <c r="AZ4" s="52"/>
    </row>
    <row r="5" spans="1:52" s="3" customFormat="1" ht="14.2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</row>
    <row r="6" spans="1:52" ht="9.7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45"/>
      <c r="AW6" s="49"/>
      <c r="AX6" s="7"/>
      <c r="AY6" s="7"/>
      <c r="AZ6" s="7"/>
    </row>
    <row r="7" spans="1:52" ht="27" customHeight="1">
      <c r="A7" s="178" t="s">
        <v>0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80"/>
      <c r="AQ7" s="203" t="s">
        <v>75</v>
      </c>
      <c r="AR7" s="203" t="s">
        <v>76</v>
      </c>
      <c r="AS7" s="187" t="s">
        <v>77</v>
      </c>
      <c r="AT7" s="188"/>
      <c r="AU7" s="188"/>
      <c r="AV7" s="188"/>
      <c r="AW7" s="188"/>
      <c r="AX7" s="188"/>
      <c r="AY7" s="188"/>
      <c r="AZ7" s="189"/>
    </row>
    <row r="8" spans="1:52" ht="17.25" customHeight="1">
      <c r="A8" s="181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3"/>
      <c r="AQ8" s="190"/>
      <c r="AR8" s="190"/>
      <c r="AS8" s="190" t="s">
        <v>78</v>
      </c>
      <c r="AT8" s="190" t="s">
        <v>6</v>
      </c>
      <c r="AU8" s="190"/>
      <c r="AV8" s="190"/>
      <c r="AW8" s="190"/>
      <c r="AX8" s="190"/>
      <c r="AY8" s="190"/>
      <c r="AZ8" s="191"/>
    </row>
    <row r="9" spans="1:52" ht="80.25" customHeight="1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3"/>
      <c r="AQ9" s="190"/>
      <c r="AR9" s="190"/>
      <c r="AS9" s="190"/>
      <c r="AT9" s="190" t="s">
        <v>143</v>
      </c>
      <c r="AU9" s="190" t="s">
        <v>145</v>
      </c>
      <c r="AV9" s="190" t="s">
        <v>146</v>
      </c>
      <c r="AW9" s="204" t="s">
        <v>79</v>
      </c>
      <c r="AX9" s="192" t="s">
        <v>80</v>
      </c>
      <c r="AY9" s="192" t="s">
        <v>81</v>
      </c>
      <c r="AZ9" s="197"/>
    </row>
    <row r="10" spans="1:52" s="8" customFormat="1" ht="105" customHeight="1">
      <c r="A10" s="184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6"/>
      <c r="AQ10" s="190"/>
      <c r="AR10" s="190"/>
      <c r="AS10" s="190"/>
      <c r="AT10" s="190"/>
      <c r="AU10" s="190"/>
      <c r="AV10" s="190"/>
      <c r="AW10" s="204"/>
      <c r="AX10" s="192"/>
      <c r="AY10" s="72" t="s">
        <v>78</v>
      </c>
      <c r="AZ10" s="82" t="s">
        <v>82</v>
      </c>
    </row>
    <row r="11" spans="1:52" s="8" customFormat="1" ht="19.5" customHeight="1">
      <c r="A11" s="202">
        <v>1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72">
        <v>2</v>
      </c>
      <c r="AR11" s="72">
        <v>3</v>
      </c>
      <c r="AS11" s="72">
        <v>4</v>
      </c>
      <c r="AT11" s="72">
        <v>5</v>
      </c>
      <c r="AU11" s="108" t="s">
        <v>144</v>
      </c>
      <c r="AV11" s="72">
        <v>6</v>
      </c>
      <c r="AW11" s="73">
        <v>7</v>
      </c>
      <c r="AX11" s="74">
        <v>8</v>
      </c>
      <c r="AY11" s="74">
        <v>9</v>
      </c>
      <c r="AZ11" s="83">
        <v>10</v>
      </c>
    </row>
    <row r="12" spans="1:52" s="31" customFormat="1" ht="27" customHeight="1">
      <c r="A12" s="193" t="s">
        <v>83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5"/>
      <c r="AQ12" s="75">
        <v>100</v>
      </c>
      <c r="AR12" s="75" t="s">
        <v>56</v>
      </c>
      <c r="AS12" s="76">
        <f>SUM(AT12:AY12)</f>
        <v>57224800</v>
      </c>
      <c r="AT12" s="76">
        <f>AT15</f>
        <v>57224800</v>
      </c>
      <c r="AU12" s="76">
        <f>AU15</f>
        <v>0</v>
      </c>
      <c r="AV12" s="76">
        <f>AV19</f>
        <v>0</v>
      </c>
      <c r="AW12" s="76">
        <f>AW19</f>
        <v>0</v>
      </c>
      <c r="AX12" s="76">
        <f>AX15</f>
        <v>0</v>
      </c>
      <c r="AY12" s="76">
        <f>AY13+AY15+AY17+AY18+AY20+AY21</f>
        <v>0</v>
      </c>
      <c r="AZ12" s="84">
        <f>AZ15+AZ20</f>
        <v>0</v>
      </c>
    </row>
    <row r="13" spans="1:52" s="20" customFormat="1" ht="21" customHeight="1">
      <c r="A13" s="164" t="s">
        <v>84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6"/>
      <c r="AQ13" s="77">
        <v>110</v>
      </c>
      <c r="AR13" s="77">
        <v>120</v>
      </c>
      <c r="AS13" s="78">
        <f>AY13</f>
        <v>0</v>
      </c>
      <c r="AT13" s="78" t="s">
        <v>56</v>
      </c>
      <c r="AU13" s="78"/>
      <c r="AV13" s="78" t="s">
        <v>56</v>
      </c>
      <c r="AW13" s="78" t="s">
        <v>56</v>
      </c>
      <c r="AX13" s="78" t="s">
        <v>56</v>
      </c>
      <c r="AY13" s="78">
        <v>0</v>
      </c>
      <c r="AZ13" s="85" t="s">
        <v>56</v>
      </c>
    </row>
    <row r="14" spans="1:52" s="20" customFormat="1" ht="15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6"/>
      <c r="AQ14" s="77"/>
      <c r="AR14" s="77"/>
      <c r="AS14" s="78"/>
      <c r="AT14" s="78"/>
      <c r="AU14" s="78"/>
      <c r="AV14" s="78"/>
      <c r="AW14" s="78"/>
      <c r="AX14" s="78"/>
      <c r="AY14" s="78"/>
      <c r="AZ14" s="85"/>
    </row>
    <row r="15" spans="1:52" s="20" customFormat="1" ht="21" customHeight="1">
      <c r="A15" s="164" t="s">
        <v>85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6"/>
      <c r="AQ15" s="77">
        <v>120</v>
      </c>
      <c r="AR15" s="77">
        <v>130</v>
      </c>
      <c r="AS15" s="78">
        <f>AT15+AX15+AY15</f>
        <v>57224800</v>
      </c>
      <c r="AT15" s="78">
        <v>57224800</v>
      </c>
      <c r="AU15" s="78"/>
      <c r="AV15" s="78" t="s">
        <v>56</v>
      </c>
      <c r="AW15" s="78" t="s">
        <v>56</v>
      </c>
      <c r="AX15" s="78"/>
      <c r="AY15" s="78">
        <v>0</v>
      </c>
      <c r="AZ15" s="85">
        <v>0</v>
      </c>
    </row>
    <row r="16" spans="1:52" s="20" customFormat="1" ht="18" customHeight="1">
      <c r="A16" s="164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6"/>
      <c r="AQ16" s="77"/>
      <c r="AR16" s="77"/>
      <c r="AS16" s="78"/>
      <c r="AT16" s="78"/>
      <c r="AU16" s="78"/>
      <c r="AV16" s="78"/>
      <c r="AW16" s="78"/>
      <c r="AX16" s="78"/>
      <c r="AY16" s="78"/>
      <c r="AZ16" s="85"/>
    </row>
    <row r="17" spans="1:52" s="20" customFormat="1" ht="32.25" customHeight="1">
      <c r="A17" s="164" t="s">
        <v>86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6"/>
      <c r="AQ17" s="77">
        <v>130</v>
      </c>
      <c r="AR17" s="77">
        <v>140</v>
      </c>
      <c r="AS17" s="78">
        <f>AY17</f>
        <v>0</v>
      </c>
      <c r="AT17" s="78" t="s">
        <v>56</v>
      </c>
      <c r="AU17" s="78"/>
      <c r="AV17" s="78" t="s">
        <v>56</v>
      </c>
      <c r="AW17" s="78" t="s">
        <v>56</v>
      </c>
      <c r="AX17" s="78" t="s">
        <v>56</v>
      </c>
      <c r="AY17" s="78">
        <v>0</v>
      </c>
      <c r="AZ17" s="85" t="s">
        <v>56</v>
      </c>
    </row>
    <row r="18" spans="1:52" s="20" customFormat="1" ht="75.75" customHeight="1">
      <c r="A18" s="164" t="s">
        <v>87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6"/>
      <c r="AQ18" s="77">
        <v>140</v>
      </c>
      <c r="AR18" s="77">
        <v>150</v>
      </c>
      <c r="AS18" s="78">
        <f>AY18</f>
        <v>0</v>
      </c>
      <c r="AT18" s="78" t="s">
        <v>56</v>
      </c>
      <c r="AU18" s="78"/>
      <c r="AV18" s="78" t="s">
        <v>56</v>
      </c>
      <c r="AW18" s="78" t="s">
        <v>56</v>
      </c>
      <c r="AX18" s="78" t="s">
        <v>56</v>
      </c>
      <c r="AY18" s="78">
        <v>0</v>
      </c>
      <c r="AZ18" s="85" t="s">
        <v>56</v>
      </c>
    </row>
    <row r="19" spans="1:52" s="20" customFormat="1" ht="29.25" customHeight="1">
      <c r="A19" s="164" t="s">
        <v>88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6"/>
      <c r="AQ19" s="77">
        <v>150</v>
      </c>
      <c r="AR19" s="77">
        <v>180</v>
      </c>
      <c r="AS19" s="78">
        <f>AV19+AW19</f>
        <v>0</v>
      </c>
      <c r="AT19" s="78" t="s">
        <v>56</v>
      </c>
      <c r="AU19" s="78"/>
      <c r="AV19" s="78">
        <v>0</v>
      </c>
      <c r="AW19" s="78">
        <v>0</v>
      </c>
      <c r="AX19" s="78" t="s">
        <v>56</v>
      </c>
      <c r="AY19" s="78" t="s">
        <v>56</v>
      </c>
      <c r="AZ19" s="85" t="s">
        <v>56</v>
      </c>
    </row>
    <row r="20" spans="1:52" s="20" customFormat="1" ht="21" customHeight="1">
      <c r="A20" s="164" t="s">
        <v>89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6"/>
      <c r="AQ20" s="77">
        <v>160</v>
      </c>
      <c r="AR20" s="77">
        <v>180</v>
      </c>
      <c r="AS20" s="78">
        <f>AY20</f>
        <v>0</v>
      </c>
      <c r="AT20" s="78" t="s">
        <v>56</v>
      </c>
      <c r="AU20" s="78"/>
      <c r="AV20" s="78" t="s">
        <v>56</v>
      </c>
      <c r="AW20" s="78" t="s">
        <v>56</v>
      </c>
      <c r="AX20" s="78" t="s">
        <v>56</v>
      </c>
      <c r="AY20" s="78">
        <v>0</v>
      </c>
      <c r="AZ20" s="85">
        <v>0</v>
      </c>
    </row>
    <row r="21" spans="1:52" s="20" customFormat="1" ht="21" customHeight="1">
      <c r="A21" s="164" t="s">
        <v>90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6"/>
      <c r="AQ21" s="77">
        <v>180</v>
      </c>
      <c r="AR21" s="77" t="s">
        <v>56</v>
      </c>
      <c r="AS21" s="78">
        <f>AY21</f>
        <v>0</v>
      </c>
      <c r="AT21" s="78" t="s">
        <v>56</v>
      </c>
      <c r="AU21" s="78"/>
      <c r="AV21" s="78" t="s">
        <v>56</v>
      </c>
      <c r="AW21" s="78" t="s">
        <v>56</v>
      </c>
      <c r="AX21" s="78" t="s">
        <v>56</v>
      </c>
      <c r="AY21" s="78">
        <v>0</v>
      </c>
      <c r="AZ21" s="85" t="s">
        <v>56</v>
      </c>
    </row>
    <row r="22" spans="1:52" s="20" customFormat="1" ht="16.5" customHeight="1">
      <c r="A22" s="205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7"/>
      <c r="AQ22" s="77"/>
      <c r="AR22" s="77"/>
      <c r="AS22" s="78"/>
      <c r="AT22" s="78"/>
      <c r="AU22" s="78"/>
      <c r="AV22" s="78"/>
      <c r="AW22" s="78"/>
      <c r="AX22" s="78"/>
      <c r="AY22" s="78"/>
      <c r="AZ22" s="85"/>
    </row>
    <row r="23" spans="1:52" s="30" customFormat="1" ht="27" customHeight="1">
      <c r="A23" s="193" t="s">
        <v>91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5"/>
      <c r="AQ23" s="75">
        <v>200</v>
      </c>
      <c r="AR23" s="75" t="s">
        <v>56</v>
      </c>
      <c r="AS23" s="76">
        <f aca="true" t="shared" si="0" ref="AS23:AZ23">AS24+AS27+AS29+AS31+AS33+AS34</f>
        <v>57365266.9</v>
      </c>
      <c r="AT23" s="76">
        <f>AT24+AT27+AT29+AT31+AT33+AT34</f>
        <v>57224800</v>
      </c>
      <c r="AU23" s="76"/>
      <c r="AV23" s="76">
        <f t="shared" si="0"/>
        <v>0</v>
      </c>
      <c r="AW23" s="76">
        <f t="shared" si="0"/>
        <v>0</v>
      </c>
      <c r="AX23" s="76">
        <f t="shared" si="0"/>
        <v>0</v>
      </c>
      <c r="AY23" s="76">
        <f t="shared" si="0"/>
        <v>140466.9</v>
      </c>
      <c r="AZ23" s="76">
        <f t="shared" si="0"/>
        <v>0</v>
      </c>
    </row>
    <row r="24" spans="1:52" s="20" customFormat="1" ht="30" customHeight="1">
      <c r="A24" s="164" t="s">
        <v>92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6"/>
      <c r="AQ24" s="77">
        <v>210</v>
      </c>
      <c r="AR24" s="77">
        <v>210</v>
      </c>
      <c r="AS24" s="78">
        <f>SUM(AT24:AY24)</f>
        <v>48940500</v>
      </c>
      <c r="AT24" s="78">
        <v>48940500</v>
      </c>
      <c r="AU24" s="78"/>
      <c r="AV24" s="78"/>
      <c r="AW24" s="78"/>
      <c r="AX24" s="78"/>
      <c r="AY24" s="78">
        <v>0</v>
      </c>
      <c r="AZ24" s="85"/>
    </row>
    <row r="25" spans="1:52" s="20" customFormat="1" ht="29.25" customHeight="1">
      <c r="A25" s="164" t="s">
        <v>93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6"/>
      <c r="AQ25" s="77">
        <v>211</v>
      </c>
      <c r="AR25" s="77" t="s">
        <v>138</v>
      </c>
      <c r="AS25" s="78">
        <f>SUM(AT25:AY25)</f>
        <v>47061400</v>
      </c>
      <c r="AT25" s="78">
        <f>36105300+10956100</f>
        <v>47061400</v>
      </c>
      <c r="AU25" s="78"/>
      <c r="AV25" s="78"/>
      <c r="AW25" s="78"/>
      <c r="AX25" s="78"/>
      <c r="AY25" s="78">
        <v>0</v>
      </c>
      <c r="AZ25" s="85"/>
    </row>
    <row r="26" spans="1:52" s="20" customFormat="1" ht="20.25" customHeight="1">
      <c r="A26" s="164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6"/>
      <c r="AQ26" s="77"/>
      <c r="AR26" s="77"/>
      <c r="AS26" s="78"/>
      <c r="AT26" s="78"/>
      <c r="AU26" s="78"/>
      <c r="AV26" s="78"/>
      <c r="AW26" s="78"/>
      <c r="AX26" s="78"/>
      <c r="AY26" s="78"/>
      <c r="AZ26" s="85"/>
    </row>
    <row r="27" spans="1:52" s="20" customFormat="1" ht="31.5" customHeight="1">
      <c r="A27" s="164" t="s">
        <v>94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6"/>
      <c r="AQ27" s="77">
        <v>220</v>
      </c>
      <c r="AR27" s="77">
        <v>260</v>
      </c>
      <c r="AS27" s="78">
        <f>SUM(AT27:AY27)</f>
        <v>178300</v>
      </c>
      <c r="AT27" s="78">
        <v>178300</v>
      </c>
      <c r="AU27" s="78"/>
      <c r="AV27" s="78"/>
      <c r="AW27" s="78"/>
      <c r="AX27" s="78"/>
      <c r="AY27" s="78">
        <v>0</v>
      </c>
      <c r="AZ27" s="85"/>
    </row>
    <row r="28" spans="1:52" s="20" customFormat="1" ht="27" customHeight="1">
      <c r="A28" s="164" t="s">
        <v>1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6"/>
      <c r="AQ28" s="77"/>
      <c r="AR28" s="77"/>
      <c r="AS28" s="78"/>
      <c r="AT28" s="78"/>
      <c r="AU28" s="78"/>
      <c r="AV28" s="78"/>
      <c r="AW28" s="78"/>
      <c r="AX28" s="78"/>
      <c r="AY28" s="78"/>
      <c r="AZ28" s="85"/>
    </row>
    <row r="29" spans="1:52" s="20" customFormat="1" ht="33" customHeight="1">
      <c r="A29" s="164" t="s">
        <v>95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6"/>
      <c r="AQ29" s="77">
        <v>230</v>
      </c>
      <c r="AR29" s="77">
        <v>290</v>
      </c>
      <c r="AS29" s="78">
        <f>SUM(AT29:AY29)</f>
        <v>1005800</v>
      </c>
      <c r="AT29" s="78">
        <v>1005800</v>
      </c>
      <c r="AU29" s="78"/>
      <c r="AV29" s="78"/>
      <c r="AW29" s="78"/>
      <c r="AX29" s="78"/>
      <c r="AY29" s="78">
        <v>0</v>
      </c>
      <c r="AZ29" s="85"/>
    </row>
    <row r="30" spans="1:52" s="20" customFormat="1" ht="26.25" customHeight="1">
      <c r="A30" s="164" t="s">
        <v>1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6"/>
      <c r="AQ30" s="77"/>
      <c r="AR30" s="77"/>
      <c r="AS30" s="78"/>
      <c r="AT30" s="78"/>
      <c r="AU30" s="78"/>
      <c r="AV30" s="78"/>
      <c r="AW30" s="78"/>
      <c r="AX30" s="78"/>
      <c r="AY30" s="78"/>
      <c r="AZ30" s="85"/>
    </row>
    <row r="31" spans="1:52" s="20" customFormat="1" ht="31.5" customHeight="1">
      <c r="A31" s="164" t="s">
        <v>147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6"/>
      <c r="AQ31" s="77">
        <v>240</v>
      </c>
      <c r="AR31" s="77">
        <v>240</v>
      </c>
      <c r="AS31" s="78">
        <f>SUM(AT31:AY31)</f>
        <v>0</v>
      </c>
      <c r="AT31" s="78"/>
      <c r="AU31" s="78"/>
      <c r="AV31" s="78"/>
      <c r="AW31" s="78"/>
      <c r="AX31" s="78"/>
      <c r="AY31" s="78">
        <v>0</v>
      </c>
      <c r="AZ31" s="85"/>
    </row>
    <row r="32" spans="1:52" s="20" customFormat="1" ht="13.5" customHeight="1">
      <c r="A32" s="164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6"/>
      <c r="AQ32" s="77"/>
      <c r="AR32" s="77"/>
      <c r="AS32" s="78"/>
      <c r="AT32" s="78"/>
      <c r="AU32" s="78"/>
      <c r="AV32" s="78"/>
      <c r="AW32" s="78"/>
      <c r="AX32" s="78"/>
      <c r="AY32" s="78"/>
      <c r="AZ32" s="85"/>
    </row>
    <row r="33" spans="1:52" s="20" customFormat="1" ht="33" customHeight="1">
      <c r="A33" s="164" t="s">
        <v>96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6"/>
      <c r="AQ33" s="77">
        <v>250</v>
      </c>
      <c r="AR33" s="77">
        <v>290</v>
      </c>
      <c r="AS33" s="78">
        <f>SUM(AT33:AY33)</f>
        <v>0</v>
      </c>
      <c r="AT33" s="78"/>
      <c r="AU33" s="78"/>
      <c r="AV33" s="78"/>
      <c r="AW33" s="78"/>
      <c r="AX33" s="78"/>
      <c r="AY33" s="78">
        <v>0</v>
      </c>
      <c r="AZ33" s="85"/>
    </row>
    <row r="34" spans="1:52" s="20" customFormat="1" ht="33" customHeight="1">
      <c r="A34" s="164" t="s">
        <v>148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6"/>
      <c r="AQ34" s="77">
        <v>260</v>
      </c>
      <c r="AR34" s="77" t="s">
        <v>56</v>
      </c>
      <c r="AS34" s="78">
        <f>SUM(AT34:AY34)</f>
        <v>7240666.9</v>
      </c>
      <c r="AT34" s="78">
        <v>7100200</v>
      </c>
      <c r="AU34" s="78"/>
      <c r="AV34" s="78">
        <v>0</v>
      </c>
      <c r="AW34" s="78"/>
      <c r="AX34" s="78"/>
      <c r="AY34" s="78">
        <v>140466.9</v>
      </c>
      <c r="AZ34" s="85"/>
    </row>
    <row r="35" spans="1:52" s="20" customFormat="1" ht="13.5" customHeight="1">
      <c r="A35" s="164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6"/>
      <c r="AQ35" s="77"/>
      <c r="AR35" s="77"/>
      <c r="AS35" s="78"/>
      <c r="AT35" s="78"/>
      <c r="AU35" s="78"/>
      <c r="AV35" s="78"/>
      <c r="AW35" s="78"/>
      <c r="AX35" s="78"/>
      <c r="AY35" s="78"/>
      <c r="AZ35" s="85"/>
    </row>
    <row r="36" spans="1:52" s="20" customFormat="1" ht="13.5" customHeight="1">
      <c r="A36" s="164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6"/>
      <c r="AQ36" s="77"/>
      <c r="AR36" s="77"/>
      <c r="AS36" s="78"/>
      <c r="AT36" s="78"/>
      <c r="AU36" s="78"/>
      <c r="AV36" s="78"/>
      <c r="AW36" s="78"/>
      <c r="AX36" s="78"/>
      <c r="AY36" s="78"/>
      <c r="AZ36" s="85"/>
    </row>
    <row r="37" spans="1:52" s="30" customFormat="1" ht="35.25" customHeight="1">
      <c r="A37" s="193" t="s">
        <v>97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5"/>
      <c r="AQ37" s="75">
        <v>300</v>
      </c>
      <c r="AR37" s="75" t="s">
        <v>56</v>
      </c>
      <c r="AS37" s="76">
        <f aca="true" t="shared" si="1" ref="AS37:AS42">SUM(AT37:AY37)</f>
        <v>57224800</v>
      </c>
      <c r="AT37" s="76">
        <f aca="true" t="shared" si="2" ref="AT37:AZ37">AT38+AT39</f>
        <v>57224800</v>
      </c>
      <c r="AU37" s="76"/>
      <c r="AV37" s="76">
        <f t="shared" si="2"/>
        <v>0</v>
      </c>
      <c r="AW37" s="76">
        <f t="shared" si="2"/>
        <v>0</v>
      </c>
      <c r="AX37" s="76">
        <f t="shared" si="2"/>
        <v>0</v>
      </c>
      <c r="AY37" s="76">
        <f t="shared" si="2"/>
        <v>0</v>
      </c>
      <c r="AZ37" s="76">
        <f t="shared" si="2"/>
        <v>0</v>
      </c>
    </row>
    <row r="38" spans="1:52" s="20" customFormat="1" ht="21" customHeight="1">
      <c r="A38" s="164" t="s">
        <v>98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6"/>
      <c r="AQ38" s="77">
        <v>310</v>
      </c>
      <c r="AR38" s="77">
        <v>510</v>
      </c>
      <c r="AS38" s="78">
        <f t="shared" si="1"/>
        <v>57224800</v>
      </c>
      <c r="AT38" s="78">
        <v>57224800</v>
      </c>
      <c r="AU38" s="78"/>
      <c r="AV38" s="78">
        <v>0</v>
      </c>
      <c r="AW38" s="78">
        <v>0</v>
      </c>
      <c r="AX38" s="78">
        <v>0</v>
      </c>
      <c r="AY38" s="78">
        <v>0</v>
      </c>
      <c r="AZ38" s="85">
        <v>0</v>
      </c>
    </row>
    <row r="39" spans="1:52" s="20" customFormat="1" ht="21" customHeight="1">
      <c r="A39" s="164" t="s">
        <v>99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6"/>
      <c r="AQ39" s="77">
        <v>320</v>
      </c>
      <c r="AR39" s="77">
        <v>550</v>
      </c>
      <c r="AS39" s="78">
        <f t="shared" si="1"/>
        <v>0</v>
      </c>
      <c r="AT39" s="78">
        <v>0</v>
      </c>
      <c r="AU39" s="78"/>
      <c r="AV39" s="78">
        <v>0</v>
      </c>
      <c r="AW39" s="78">
        <v>0</v>
      </c>
      <c r="AX39" s="78">
        <v>0</v>
      </c>
      <c r="AY39" s="78">
        <v>0</v>
      </c>
      <c r="AZ39" s="78">
        <v>0</v>
      </c>
    </row>
    <row r="40" spans="1:52" s="30" customFormat="1" ht="33" customHeight="1">
      <c r="A40" s="193" t="s">
        <v>100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5"/>
      <c r="AQ40" s="75">
        <v>400</v>
      </c>
      <c r="AR40" s="75">
        <v>600</v>
      </c>
      <c r="AS40" s="76">
        <f aca="true" t="shared" si="3" ref="AS40:AZ40">AS41+AS42</f>
        <v>57224800</v>
      </c>
      <c r="AT40" s="76">
        <f t="shared" si="3"/>
        <v>57224800</v>
      </c>
      <c r="AU40" s="76"/>
      <c r="AV40" s="76">
        <f t="shared" si="3"/>
        <v>0</v>
      </c>
      <c r="AW40" s="76">
        <f t="shared" si="3"/>
        <v>0</v>
      </c>
      <c r="AX40" s="76">
        <f t="shared" si="3"/>
        <v>0</v>
      </c>
      <c r="AY40" s="76">
        <f t="shared" si="3"/>
        <v>0</v>
      </c>
      <c r="AZ40" s="76">
        <f t="shared" si="3"/>
        <v>0</v>
      </c>
    </row>
    <row r="41" spans="1:52" s="20" customFormat="1" ht="21" customHeight="1">
      <c r="A41" s="164" t="s">
        <v>101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6"/>
      <c r="AQ41" s="77">
        <v>410</v>
      </c>
      <c r="AR41" s="77">
        <v>610</v>
      </c>
      <c r="AS41" s="78">
        <f t="shared" si="1"/>
        <v>57224800</v>
      </c>
      <c r="AT41" s="78">
        <v>57224800</v>
      </c>
      <c r="AU41" s="78"/>
      <c r="AV41" s="78">
        <v>0</v>
      </c>
      <c r="AW41" s="78">
        <v>0</v>
      </c>
      <c r="AX41" s="78">
        <v>0</v>
      </c>
      <c r="AY41" s="78">
        <v>0</v>
      </c>
      <c r="AZ41" s="85">
        <v>0</v>
      </c>
    </row>
    <row r="42" spans="1:52" s="20" customFormat="1" ht="21" customHeight="1">
      <c r="A42" s="164" t="s">
        <v>102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6"/>
      <c r="AQ42" s="77">
        <v>420</v>
      </c>
      <c r="AR42" s="77">
        <v>650</v>
      </c>
      <c r="AS42" s="78">
        <f t="shared" si="1"/>
        <v>0</v>
      </c>
      <c r="AT42" s="78">
        <v>0</v>
      </c>
      <c r="AU42" s="78"/>
      <c r="AV42" s="78">
        <v>0</v>
      </c>
      <c r="AW42" s="78">
        <v>0</v>
      </c>
      <c r="AX42" s="78">
        <v>0</v>
      </c>
      <c r="AY42" s="78">
        <v>0</v>
      </c>
      <c r="AZ42" s="78">
        <v>0</v>
      </c>
    </row>
    <row r="43" spans="1:52" s="30" customFormat="1" ht="27" customHeight="1">
      <c r="A43" s="193" t="s">
        <v>57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5"/>
      <c r="AQ43" s="75">
        <v>500</v>
      </c>
      <c r="AR43" s="75" t="s">
        <v>56</v>
      </c>
      <c r="AS43" s="76">
        <f>SUM(AT43:AY43)</f>
        <v>140466.9</v>
      </c>
      <c r="AT43" s="76">
        <v>0</v>
      </c>
      <c r="AU43" s="76"/>
      <c r="AV43" s="76">
        <v>0</v>
      </c>
      <c r="AW43" s="76">
        <v>0</v>
      </c>
      <c r="AX43" s="76">
        <v>0</v>
      </c>
      <c r="AY43" s="76">
        <v>140466.9</v>
      </c>
      <c r="AZ43" s="76">
        <v>0</v>
      </c>
    </row>
    <row r="44" spans="1:52" s="30" customFormat="1" ht="27" customHeight="1">
      <c r="A44" s="193" t="s">
        <v>103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5"/>
      <c r="AQ44" s="75">
        <v>600</v>
      </c>
      <c r="AR44" s="75" t="s">
        <v>56</v>
      </c>
      <c r="AS44" s="76">
        <f aca="true" t="shared" si="4" ref="AS44:AZ44">AS43+AS12-AS23+AS37-AS40</f>
        <v>0</v>
      </c>
      <c r="AT44" s="76">
        <f t="shared" si="4"/>
        <v>0</v>
      </c>
      <c r="AU44" s="76"/>
      <c r="AV44" s="76">
        <f t="shared" si="4"/>
        <v>0</v>
      </c>
      <c r="AW44" s="76">
        <f t="shared" si="4"/>
        <v>0</v>
      </c>
      <c r="AX44" s="76">
        <f t="shared" si="4"/>
        <v>0</v>
      </c>
      <c r="AY44" s="76">
        <f t="shared" si="4"/>
        <v>0</v>
      </c>
      <c r="AZ44" s="76">
        <f t="shared" si="4"/>
        <v>0</v>
      </c>
    </row>
    <row r="45" spans="1:52" s="20" customFormat="1" ht="21" customHeight="1">
      <c r="A45" s="164" t="s">
        <v>17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98"/>
    </row>
    <row r="46" spans="1:52" s="30" customFormat="1" ht="32.25" customHeight="1">
      <c r="A46" s="193" t="s">
        <v>18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5"/>
      <c r="AQ46" s="79" t="s">
        <v>104</v>
      </c>
      <c r="AR46" s="199">
        <v>0</v>
      </c>
      <c r="AS46" s="200"/>
      <c r="AT46" s="200"/>
      <c r="AU46" s="200"/>
      <c r="AV46" s="200"/>
      <c r="AW46" s="200"/>
      <c r="AX46" s="200"/>
      <c r="AY46" s="200"/>
      <c r="AZ46" s="201"/>
    </row>
    <row r="47" spans="1:52" s="20" customFormat="1" ht="89.25" customHeight="1">
      <c r="A47" s="193" t="s">
        <v>107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5"/>
      <c r="AQ47" s="79" t="s">
        <v>105</v>
      </c>
      <c r="AR47" s="171">
        <v>0</v>
      </c>
      <c r="AS47" s="172"/>
      <c r="AT47" s="172"/>
      <c r="AU47" s="172"/>
      <c r="AV47" s="172"/>
      <c r="AW47" s="172"/>
      <c r="AX47" s="172"/>
      <c r="AY47" s="172"/>
      <c r="AZ47" s="173"/>
    </row>
    <row r="48" spans="1:52" s="20" customFormat="1" ht="41.25" customHeight="1" thickBot="1">
      <c r="A48" s="208" t="s">
        <v>131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10"/>
      <c r="AQ48" s="86" t="s">
        <v>106</v>
      </c>
      <c r="AR48" s="174">
        <f>(AS34-(938100+28745+36800)-2000000)*5/100</f>
        <v>211851.095</v>
      </c>
      <c r="AS48" s="175"/>
      <c r="AT48" s="175"/>
      <c r="AU48" s="175"/>
      <c r="AV48" s="175"/>
      <c r="AW48" s="175"/>
      <c r="AX48" s="175"/>
      <c r="AY48" s="175"/>
      <c r="AZ48" s="176"/>
    </row>
    <row r="49" spans="1:52" s="20" customFormat="1" ht="14.25" customHeight="1">
      <c r="A49" s="177" t="s">
        <v>130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66"/>
      <c r="AU49" s="66"/>
      <c r="AV49" s="67"/>
      <c r="AW49" s="67"/>
      <c r="AX49" s="81"/>
      <c r="AY49" s="81"/>
      <c r="AZ49" s="81"/>
    </row>
    <row r="50" spans="1:52" s="20" customFormat="1" ht="35.25" customHeight="1">
      <c r="A50" s="113" t="s">
        <v>132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81"/>
      <c r="AY50" s="81"/>
      <c r="AZ50" s="81"/>
    </row>
    <row r="51" ht="3" customHeight="1">
      <c r="AW51" s="80"/>
    </row>
  </sheetData>
  <sheetProtection/>
  <mergeCells count="57">
    <mergeCell ref="A48:AP48"/>
    <mergeCell ref="A33:AP33"/>
    <mergeCell ref="A41:AP41"/>
    <mergeCell ref="A40:AP40"/>
    <mergeCell ref="A37:AP37"/>
    <mergeCell ref="A34:AP34"/>
    <mergeCell ref="A43:AP43"/>
    <mergeCell ref="A44:AP44"/>
    <mergeCell ref="A46:AP46"/>
    <mergeCell ref="A47:AP47"/>
    <mergeCell ref="A36:AP36"/>
    <mergeCell ref="A28:AP28"/>
    <mergeCell ref="A30:AP30"/>
    <mergeCell ref="A29:AP29"/>
    <mergeCell ref="A39:AP39"/>
    <mergeCell ref="A38:AP38"/>
    <mergeCell ref="A31:AP31"/>
    <mergeCell ref="A25:AP25"/>
    <mergeCell ref="A26:AP26"/>
    <mergeCell ref="A42:AP42"/>
    <mergeCell ref="AW9:AW10"/>
    <mergeCell ref="A15:AP15"/>
    <mergeCell ref="A14:AP14"/>
    <mergeCell ref="A22:AP22"/>
    <mergeCell ref="A21:AP21"/>
    <mergeCell ref="A35:AP35"/>
    <mergeCell ref="A32:AP32"/>
    <mergeCell ref="A2:AZ2"/>
    <mergeCell ref="A11:AP11"/>
    <mergeCell ref="AQ7:AQ10"/>
    <mergeCell ref="AR7:AR10"/>
    <mergeCell ref="A16:AP16"/>
    <mergeCell ref="A17:AP17"/>
    <mergeCell ref="A13:AP13"/>
    <mergeCell ref="AT9:AT10"/>
    <mergeCell ref="AV9:AV10"/>
    <mergeCell ref="AU9:AU10"/>
    <mergeCell ref="A3:AZ3"/>
    <mergeCell ref="A50:AW50"/>
    <mergeCell ref="A18:AP18"/>
    <mergeCell ref="A19:AP19"/>
    <mergeCell ref="A27:AP27"/>
    <mergeCell ref="A23:AP23"/>
    <mergeCell ref="AY9:AZ9"/>
    <mergeCell ref="A45:AZ45"/>
    <mergeCell ref="AR46:AZ46"/>
    <mergeCell ref="A24:AP24"/>
    <mergeCell ref="AR47:AZ47"/>
    <mergeCell ref="AR48:AZ48"/>
    <mergeCell ref="A49:AS49"/>
    <mergeCell ref="A7:AP10"/>
    <mergeCell ref="AS7:AZ7"/>
    <mergeCell ref="AS8:AS10"/>
    <mergeCell ref="AT8:AZ8"/>
    <mergeCell ref="AX9:AX10"/>
    <mergeCell ref="A12:AP12"/>
    <mergeCell ref="A20:AP20"/>
  </mergeCells>
  <printOptions horizontalCentered="1"/>
  <pageMargins left="0.3937007874015748" right="0.3937007874015748" top="0.7874015748031497" bottom="0.3937007874015748" header="0.1968503937007874" footer="0.1968503937007874"/>
  <pageSetup fitToHeight="4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16"/>
  <sheetViews>
    <sheetView view="pageBreakPreview" zoomScaleSheetLayoutView="100" zoomScalePageLayoutView="0" workbookViewId="0" topLeftCell="A1">
      <pane xSplit="42" ySplit="10" topLeftCell="AQ11" activePane="bottomRight" state="frozen"/>
      <selection pane="topLeft" activeCell="A1" sqref="A1"/>
      <selection pane="topRight" activeCell="AR1" sqref="AR1"/>
      <selection pane="bottomLeft" activeCell="A7" sqref="A7"/>
      <selection pane="bottomRight" activeCell="AR15" sqref="AR15"/>
    </sheetView>
  </sheetViews>
  <sheetFormatPr defaultColWidth="0.875" defaultRowHeight="12.75"/>
  <cols>
    <col min="1" max="42" width="0.875" style="1" customWidth="1"/>
    <col min="43" max="44" width="9.75390625" style="1" customWidth="1"/>
    <col min="45" max="46" width="12.875" style="1" customWidth="1"/>
    <col min="47" max="47" width="12.875" style="44" customWidth="1"/>
    <col min="48" max="48" width="12.875" style="48" customWidth="1"/>
    <col min="49" max="53" width="12.875" style="1" customWidth="1"/>
    <col min="54" max="54" width="0.875" style="1" customWidth="1"/>
    <col min="55" max="55" width="0.6171875" style="1" customWidth="1"/>
    <col min="56" max="16384" width="0.875" style="1" customWidth="1"/>
  </cols>
  <sheetData>
    <row r="1" ht="3" customHeight="1"/>
    <row r="2" spans="1:53" s="3" customFormat="1" ht="14.25" customHeight="1">
      <c r="A2" s="196" t="s">
        <v>108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</row>
    <row r="3" spans="1:53" s="3" customFormat="1" ht="14.25" customHeight="1">
      <c r="A3" s="196" t="s">
        <v>109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</row>
    <row r="4" spans="1:53" s="3" customFormat="1" ht="14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 t="s">
        <v>60</v>
      </c>
      <c r="AT4" s="212" t="s">
        <v>162</v>
      </c>
      <c r="AU4" s="212"/>
      <c r="AV4" s="52" t="s">
        <v>163</v>
      </c>
      <c r="AW4" s="52"/>
      <c r="AX4" s="52"/>
      <c r="AY4" s="52"/>
      <c r="AZ4" s="52"/>
      <c r="BA4" s="52"/>
    </row>
    <row r="5" spans="1:53" ht="9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45"/>
      <c r="AV5" s="49"/>
      <c r="AW5" s="7"/>
      <c r="AX5" s="7"/>
      <c r="AY5" s="7"/>
      <c r="AZ5" s="7"/>
      <c r="BA5" s="7"/>
    </row>
    <row r="6" spans="1:53" ht="51.75" customHeight="1">
      <c r="A6" s="178" t="s">
        <v>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80"/>
      <c r="AQ6" s="203" t="s">
        <v>75</v>
      </c>
      <c r="AR6" s="203" t="s">
        <v>110</v>
      </c>
      <c r="AS6" s="187" t="s">
        <v>111</v>
      </c>
      <c r="AT6" s="188"/>
      <c r="AU6" s="188"/>
      <c r="AV6" s="188"/>
      <c r="AW6" s="188"/>
      <c r="AX6" s="188"/>
      <c r="AY6" s="188"/>
      <c r="AZ6" s="188"/>
      <c r="BA6" s="189"/>
    </row>
    <row r="7" spans="1:53" ht="23.25" customHeight="1">
      <c r="A7" s="181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3"/>
      <c r="AQ7" s="190"/>
      <c r="AR7" s="190"/>
      <c r="AS7" s="190" t="s">
        <v>112</v>
      </c>
      <c r="AT7" s="190"/>
      <c r="AU7" s="190"/>
      <c r="AV7" s="204" t="s">
        <v>6</v>
      </c>
      <c r="AW7" s="204"/>
      <c r="AX7" s="204"/>
      <c r="AY7" s="204"/>
      <c r="AZ7" s="204"/>
      <c r="BA7" s="211"/>
    </row>
    <row r="8" spans="1:53" ht="81" customHeight="1">
      <c r="A8" s="181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3"/>
      <c r="AQ8" s="190"/>
      <c r="AR8" s="190"/>
      <c r="AS8" s="190"/>
      <c r="AT8" s="190"/>
      <c r="AU8" s="190"/>
      <c r="AV8" s="204" t="s">
        <v>113</v>
      </c>
      <c r="AW8" s="204"/>
      <c r="AX8" s="204"/>
      <c r="AY8" s="204" t="s">
        <v>114</v>
      </c>
      <c r="AZ8" s="204"/>
      <c r="BA8" s="211"/>
    </row>
    <row r="9" spans="1:53" s="8" customFormat="1" ht="93" customHeight="1">
      <c r="A9" s="184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6"/>
      <c r="AQ9" s="190"/>
      <c r="AR9" s="190"/>
      <c r="AS9" s="72" t="s">
        <v>164</v>
      </c>
      <c r="AT9" s="72" t="s">
        <v>165</v>
      </c>
      <c r="AU9" s="72" t="s">
        <v>166</v>
      </c>
      <c r="AV9" s="72" t="s">
        <v>164</v>
      </c>
      <c r="AW9" s="72" t="s">
        <v>165</v>
      </c>
      <c r="AX9" s="72" t="s">
        <v>166</v>
      </c>
      <c r="AY9" s="72" t="s">
        <v>164</v>
      </c>
      <c r="AZ9" s="72" t="s">
        <v>165</v>
      </c>
      <c r="BA9" s="82" t="s">
        <v>166</v>
      </c>
    </row>
    <row r="10" spans="1:53" s="8" customFormat="1" ht="19.5" customHeight="1">
      <c r="A10" s="202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72">
        <v>2</v>
      </c>
      <c r="AR10" s="72">
        <v>3</v>
      </c>
      <c r="AS10" s="72">
        <v>4</v>
      </c>
      <c r="AT10" s="72">
        <v>5</v>
      </c>
      <c r="AU10" s="72">
        <v>6</v>
      </c>
      <c r="AV10" s="73">
        <v>7</v>
      </c>
      <c r="AW10" s="74">
        <v>8</v>
      </c>
      <c r="AX10" s="74">
        <v>9</v>
      </c>
      <c r="AY10" s="74">
        <v>10</v>
      </c>
      <c r="AZ10" s="74">
        <v>11</v>
      </c>
      <c r="BA10" s="83">
        <v>12</v>
      </c>
    </row>
    <row r="11" spans="1:53" s="8" customFormat="1" ht="38.25" customHeight="1">
      <c r="A11" s="164" t="s">
        <v>115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6"/>
      <c r="AQ11" s="87" t="s">
        <v>116</v>
      </c>
      <c r="AR11" s="64" t="s">
        <v>149</v>
      </c>
      <c r="AS11" s="104">
        <f aca="true" t="shared" si="0" ref="AS11:AU12">AV11+AY11</f>
        <v>7240666.9</v>
      </c>
      <c r="AT11" s="104">
        <f t="shared" si="0"/>
        <v>7500200</v>
      </c>
      <c r="AU11" s="104">
        <f t="shared" si="0"/>
        <v>8600200</v>
      </c>
      <c r="AV11" s="94">
        <f>'стр.3-5'!AS34</f>
        <v>7240666.9</v>
      </c>
      <c r="AW11" s="94">
        <v>7500200</v>
      </c>
      <c r="AX11" s="94">
        <v>8600200</v>
      </c>
      <c r="AY11" s="94">
        <f>AY12+AY14</f>
        <v>0</v>
      </c>
      <c r="AZ11" s="94">
        <f>AZ12+AZ14</f>
        <v>0</v>
      </c>
      <c r="BA11" s="107">
        <f>BA12+BA14</f>
        <v>0</v>
      </c>
    </row>
    <row r="12" spans="1:53" s="20" customFormat="1" ht="49.5" customHeight="1">
      <c r="A12" s="164" t="s">
        <v>119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6"/>
      <c r="AQ12" s="87" t="s">
        <v>117</v>
      </c>
      <c r="AR12" s="64" t="s">
        <v>149</v>
      </c>
      <c r="AS12" s="104">
        <f t="shared" si="0"/>
        <v>410324.97</v>
      </c>
      <c r="AT12" s="104">
        <f t="shared" si="0"/>
        <v>0</v>
      </c>
      <c r="AU12" s="104">
        <f t="shared" si="0"/>
        <v>0</v>
      </c>
      <c r="AV12" s="109">
        <v>410324.97</v>
      </c>
      <c r="AW12" s="94">
        <v>0</v>
      </c>
      <c r="AX12" s="94">
        <v>0</v>
      </c>
      <c r="AY12" s="94">
        <v>0</v>
      </c>
      <c r="AZ12" s="94">
        <v>0</v>
      </c>
      <c r="BA12" s="107">
        <v>0</v>
      </c>
    </row>
    <row r="13" spans="1:53" s="20" customFormat="1" ht="12.75" customHeight="1">
      <c r="A13" s="158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88"/>
      <c r="AR13" s="64"/>
      <c r="AS13" s="64"/>
      <c r="AT13" s="64"/>
      <c r="AU13" s="64"/>
      <c r="AV13" s="94"/>
      <c r="AW13" s="94"/>
      <c r="AX13" s="95"/>
      <c r="AY13" s="95"/>
      <c r="AZ13" s="95"/>
      <c r="BA13" s="96"/>
    </row>
    <row r="14" spans="1:53" s="20" customFormat="1" ht="37.5" customHeight="1">
      <c r="A14" s="164" t="s">
        <v>120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6"/>
      <c r="AQ14" s="87" t="s">
        <v>118</v>
      </c>
      <c r="AR14" s="64">
        <v>2019</v>
      </c>
      <c r="AS14" s="104">
        <f>AV14+AY14</f>
        <v>6830341.930000001</v>
      </c>
      <c r="AT14" s="104">
        <f>AW14+AZ14</f>
        <v>7500200</v>
      </c>
      <c r="AU14" s="104">
        <f>AX14+BA14</f>
        <v>8600200</v>
      </c>
      <c r="AV14" s="94">
        <f>AV11-AV12</f>
        <v>6830341.930000001</v>
      </c>
      <c r="AW14" s="94">
        <f>AW11-AW12</f>
        <v>7500200</v>
      </c>
      <c r="AX14" s="94">
        <f>AX11-AX12</f>
        <v>8600200</v>
      </c>
      <c r="AY14" s="94">
        <v>0</v>
      </c>
      <c r="AZ14" s="94">
        <v>0</v>
      </c>
      <c r="BA14" s="107">
        <v>0</v>
      </c>
    </row>
    <row r="15" spans="1:53" s="20" customFormat="1" ht="18" customHeight="1" thickBot="1">
      <c r="A15" s="169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89"/>
      <c r="AR15" s="90"/>
      <c r="AS15" s="90"/>
      <c r="AT15" s="90"/>
      <c r="AU15" s="91"/>
      <c r="AV15" s="97"/>
      <c r="AW15" s="97"/>
      <c r="AX15" s="98"/>
      <c r="AY15" s="98"/>
      <c r="AZ15" s="98"/>
      <c r="BA15" s="99"/>
    </row>
    <row r="16" spans="1:53" ht="36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45"/>
      <c r="AV16" s="49"/>
      <c r="AW16" s="7"/>
      <c r="AX16" s="7"/>
      <c r="AY16" s="7"/>
      <c r="AZ16" s="7"/>
      <c r="BA16" s="7"/>
    </row>
    <row r="17" ht="3" customHeight="1"/>
  </sheetData>
  <sheetProtection/>
  <mergeCells count="17">
    <mergeCell ref="AT4:AU4"/>
    <mergeCell ref="A2:BA2"/>
    <mergeCell ref="A3:BA3"/>
    <mergeCell ref="A15:AP15"/>
    <mergeCell ref="A14:AP14"/>
    <mergeCell ref="A13:AP13"/>
    <mergeCell ref="A12:AP12"/>
    <mergeCell ref="A11:AP11"/>
    <mergeCell ref="A10:AP10"/>
    <mergeCell ref="AQ6:AQ9"/>
    <mergeCell ref="A6:AP9"/>
    <mergeCell ref="AR6:AR9"/>
    <mergeCell ref="AS6:BA6"/>
    <mergeCell ref="AS7:AU8"/>
    <mergeCell ref="AV7:BA7"/>
    <mergeCell ref="AV8:AX8"/>
    <mergeCell ref="AY8:BA8"/>
  </mergeCells>
  <printOptions horizontalCentered="1"/>
  <pageMargins left="0.3937007874015748" right="0.3937007874015748" top="0.7874015748031497" bottom="0.3937007874015748" header="0.1968503937007874" footer="0.1968503937007874"/>
  <pageSetup fitToHeight="2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5"/>
  <sheetViews>
    <sheetView tabSelected="1" view="pageBreakPreview" zoomScaleSheetLayoutView="100" zoomScalePageLayoutView="0" workbookViewId="0" topLeftCell="A1">
      <pane xSplit="42" ySplit="1" topLeftCell="AQ2" activePane="bottomRight" state="frozen"/>
      <selection pane="topLeft" activeCell="A1" sqref="A1"/>
      <selection pane="topRight" activeCell="AR1" sqref="AR1"/>
      <selection pane="bottomLeft" activeCell="A7" sqref="A7"/>
      <selection pane="bottomRight" activeCell="AY26" sqref="AY26"/>
    </sheetView>
  </sheetViews>
  <sheetFormatPr defaultColWidth="0.875" defaultRowHeight="12.75"/>
  <cols>
    <col min="1" max="42" width="0.875" style="1" customWidth="1"/>
    <col min="43" max="44" width="9.75390625" style="1" customWidth="1"/>
    <col min="45" max="46" width="12.875" style="1" customWidth="1"/>
    <col min="47" max="47" width="12.875" style="44" customWidth="1"/>
    <col min="48" max="48" width="12.875" style="48" customWidth="1"/>
    <col min="49" max="53" width="12.875" style="1" customWidth="1"/>
    <col min="54" max="54" width="0.875" style="1" customWidth="1"/>
    <col min="55" max="55" width="0.6171875" style="1" customWidth="1"/>
    <col min="56" max="16384" width="0.875" style="1" customWidth="1"/>
  </cols>
  <sheetData>
    <row r="1" spans="1:54" s="20" customFormat="1" ht="18" customHeight="1">
      <c r="A1" s="196" t="s">
        <v>121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</row>
    <row r="2" spans="1:54" s="20" customFormat="1" ht="16.5" customHeight="1">
      <c r="A2" s="196" t="s">
        <v>122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</row>
    <row r="3" spans="1:53" s="3" customFormat="1" ht="14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 t="s">
        <v>60</v>
      </c>
      <c r="AT3" s="212" t="s">
        <v>162</v>
      </c>
      <c r="AU3" s="212"/>
      <c r="AV3" s="63"/>
      <c r="AW3" s="52" t="s">
        <v>163</v>
      </c>
      <c r="AX3" s="68" t="s">
        <v>129</v>
      </c>
      <c r="AY3" s="52"/>
      <c r="AZ3" s="52"/>
      <c r="BA3" s="52"/>
    </row>
    <row r="4" spans="1:53" s="3" customFormat="1" ht="14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227" t="s">
        <v>123</v>
      </c>
      <c r="AU4" s="227"/>
      <c r="AV4" s="227"/>
      <c r="AW4" s="52"/>
      <c r="AX4" s="52"/>
      <c r="AY4" s="52"/>
      <c r="AZ4" s="52"/>
      <c r="BA4" s="52"/>
    </row>
    <row r="5" spans="1:53" ht="9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45"/>
      <c r="AV5" s="49"/>
      <c r="AW5" s="7"/>
      <c r="AX5" s="7"/>
      <c r="AY5" s="7"/>
      <c r="AZ5" s="7"/>
      <c r="BA5" s="7"/>
    </row>
    <row r="6" spans="1:53" s="20" customFormat="1" ht="105" customHeight="1">
      <c r="A6" s="228" t="s">
        <v>0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92" t="s">
        <v>75</v>
      </c>
      <c r="AU6" s="229" t="s">
        <v>128</v>
      </c>
      <c r="AV6" s="229"/>
      <c r="AW6" s="229"/>
      <c r="AX6" s="230"/>
      <c r="AY6" s="65"/>
      <c r="AZ6" s="65"/>
      <c r="BA6" s="65"/>
    </row>
    <row r="7" spans="1:53" s="20" customFormat="1" ht="13.5" customHeight="1">
      <c r="A7" s="202">
        <v>1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74">
        <v>2</v>
      </c>
      <c r="AU7" s="231">
        <v>3</v>
      </c>
      <c r="AV7" s="231"/>
      <c r="AW7" s="231"/>
      <c r="AX7" s="232"/>
      <c r="AY7" s="65"/>
      <c r="AZ7" s="65"/>
      <c r="BA7" s="65"/>
    </row>
    <row r="8" spans="1:53" s="20" customFormat="1" ht="26.25" customHeight="1">
      <c r="A8" s="217" t="s">
        <v>57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87" t="s">
        <v>104</v>
      </c>
      <c r="AU8" s="221">
        <v>0</v>
      </c>
      <c r="AV8" s="221"/>
      <c r="AW8" s="221"/>
      <c r="AX8" s="222"/>
      <c r="AY8" s="65"/>
      <c r="AZ8" s="65"/>
      <c r="BA8" s="65"/>
    </row>
    <row r="9" spans="1:53" s="20" customFormat="1" ht="26.25" customHeight="1">
      <c r="A9" s="217" t="s">
        <v>124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87" t="s">
        <v>105</v>
      </c>
      <c r="AU9" s="221">
        <v>0</v>
      </c>
      <c r="AV9" s="221"/>
      <c r="AW9" s="221"/>
      <c r="AX9" s="222"/>
      <c r="AY9" s="65"/>
      <c r="AZ9" s="65"/>
      <c r="BA9" s="65"/>
    </row>
    <row r="10" spans="1:53" s="20" customFormat="1" ht="26.25" customHeight="1">
      <c r="A10" s="217" t="s">
        <v>125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87" t="s">
        <v>106</v>
      </c>
      <c r="AU10" s="221">
        <v>0</v>
      </c>
      <c r="AV10" s="221"/>
      <c r="AW10" s="221"/>
      <c r="AX10" s="222"/>
      <c r="AY10" s="65"/>
      <c r="AZ10" s="65"/>
      <c r="BA10" s="65"/>
    </row>
    <row r="11" spans="1:53" s="20" customFormat="1" ht="21" customHeight="1">
      <c r="A11" s="217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87"/>
      <c r="AU11" s="219"/>
      <c r="AV11" s="219"/>
      <c r="AW11" s="219"/>
      <c r="AX11" s="220"/>
      <c r="AY11" s="65"/>
      <c r="AZ11" s="65"/>
      <c r="BA11" s="65"/>
    </row>
    <row r="12" spans="1:53" s="20" customFormat="1" ht="25.5" customHeight="1">
      <c r="A12" s="217" t="s">
        <v>126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87" t="s">
        <v>127</v>
      </c>
      <c r="AU12" s="221">
        <f>AU10</f>
        <v>0</v>
      </c>
      <c r="AV12" s="221"/>
      <c r="AW12" s="221"/>
      <c r="AX12" s="222"/>
      <c r="AY12" s="65"/>
      <c r="AZ12" s="65"/>
      <c r="BA12" s="65"/>
    </row>
    <row r="13" spans="1:53" s="30" customFormat="1" ht="21" customHeight="1" thickBot="1">
      <c r="A13" s="223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93"/>
      <c r="AU13" s="225"/>
      <c r="AV13" s="225"/>
      <c r="AW13" s="225"/>
      <c r="AX13" s="226"/>
      <c r="AY13" s="65"/>
      <c r="AZ13" s="65"/>
      <c r="BA13" s="65"/>
    </row>
    <row r="14" spans="1:53" s="30" customFormat="1" ht="15.75" customHeight="1">
      <c r="A14" s="215" t="s">
        <v>130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66"/>
      <c r="AU14" s="67"/>
      <c r="AV14" s="67"/>
      <c r="AW14" s="67"/>
      <c r="AX14" s="67"/>
      <c r="AY14" s="65"/>
      <c r="AZ14" s="65"/>
      <c r="BA14" s="65"/>
    </row>
    <row r="15" spans="1:53" s="20" customFormat="1" ht="44.25" customHeight="1">
      <c r="A15" s="216" t="s">
        <v>133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"/>
      <c r="AX15" s="67"/>
      <c r="AY15" s="69"/>
      <c r="AZ15" s="69"/>
      <c r="BA15" s="69"/>
    </row>
    <row r="16" spans="1:53" s="6" customFormat="1" ht="1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5"/>
      <c r="AR16" s="15"/>
      <c r="AS16" s="15"/>
      <c r="AT16" s="15"/>
      <c r="AU16" s="46"/>
      <c r="AV16" s="50"/>
      <c r="AW16" s="15"/>
      <c r="AX16" s="15"/>
      <c r="AY16" s="15"/>
      <c r="AZ16" s="15"/>
      <c r="BA16" s="15"/>
    </row>
    <row r="17" spans="1:48" ht="13.5" customHeight="1">
      <c r="A17" s="1" t="s">
        <v>47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9"/>
      <c r="AV17" s="1" t="s">
        <v>150</v>
      </c>
    </row>
    <row r="18" spans="1:64" ht="13.5" customHeight="1">
      <c r="A18" s="1" t="s">
        <v>24</v>
      </c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61"/>
      <c r="AS18" s="111" t="s">
        <v>156</v>
      </c>
      <c r="AT18" s="111"/>
      <c r="AU18" s="42"/>
      <c r="AV18" s="1" t="s">
        <v>49</v>
      </c>
      <c r="AX18" s="111"/>
      <c r="AY18" s="111"/>
      <c r="AZ18" s="111" t="s">
        <v>151</v>
      </c>
      <c r="BA18" s="111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61"/>
    </row>
    <row r="19" spans="1:63" ht="13.5" customHeight="1">
      <c r="A19" s="1" t="s">
        <v>48</v>
      </c>
      <c r="AD19" s="213" t="s">
        <v>7</v>
      </c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70"/>
      <c r="AS19" s="213" t="s">
        <v>8</v>
      </c>
      <c r="AT19" s="213"/>
      <c r="AU19" s="70"/>
      <c r="AV19" s="42" t="s">
        <v>24</v>
      </c>
      <c r="AW19" s="42"/>
      <c r="AX19" s="213" t="s">
        <v>7</v>
      </c>
      <c r="AY19" s="213"/>
      <c r="AZ19" s="214" t="s">
        <v>8</v>
      </c>
      <c r="BA19" s="214"/>
      <c r="BB19" s="70"/>
      <c r="BC19" s="70"/>
      <c r="BD19" s="70"/>
      <c r="BE19" s="70"/>
      <c r="BF19" s="70"/>
      <c r="BG19" s="70"/>
      <c r="BH19" s="70"/>
      <c r="BI19" s="70"/>
      <c r="BJ19" s="70"/>
      <c r="BK19" s="70"/>
    </row>
    <row r="20" spans="47:53" s="8" customFormat="1" ht="12.75">
      <c r="AU20" s="47"/>
      <c r="AV20" s="48"/>
      <c r="AW20"/>
      <c r="AX20"/>
      <c r="AY20"/>
      <c r="AZ20"/>
      <c r="BA20"/>
    </row>
    <row r="21" ht="13.5" customHeight="1">
      <c r="A21" s="1" t="s">
        <v>50</v>
      </c>
    </row>
    <row r="22" spans="1:53" ht="13.5" customHeight="1">
      <c r="A22" s="1" t="s">
        <v>51</v>
      </c>
      <c r="AV22" s="42" t="s">
        <v>54</v>
      </c>
      <c r="AW22" s="42"/>
      <c r="AX22" s="111"/>
      <c r="AY22" s="111"/>
      <c r="AZ22" s="111" t="s">
        <v>140</v>
      </c>
      <c r="BA22" s="111"/>
    </row>
    <row r="23" spans="1:53" ht="13.5" customHeight="1">
      <c r="A23" s="1" t="s">
        <v>52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V23" s="42" t="s">
        <v>139</v>
      </c>
      <c r="AW23" s="42"/>
      <c r="AX23" s="213" t="s">
        <v>7</v>
      </c>
      <c r="AY23" s="213"/>
      <c r="AZ23" s="214" t="s">
        <v>8</v>
      </c>
      <c r="BA23" s="214"/>
    </row>
    <row r="24" spans="1:53" ht="13.5" customHeight="1">
      <c r="A24" s="1" t="s">
        <v>53</v>
      </c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61"/>
      <c r="AS24" s="41"/>
      <c r="AT24" s="41"/>
      <c r="AU24" s="9"/>
      <c r="AW24" s="4"/>
      <c r="AX24" s="4"/>
      <c r="AY24" s="4"/>
      <c r="AZ24" s="4"/>
      <c r="BA24" s="4"/>
    </row>
    <row r="25" spans="1:53" s="8" customFormat="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13" t="s">
        <v>7</v>
      </c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70"/>
      <c r="AS25" s="213" t="s">
        <v>8</v>
      </c>
      <c r="AT25" s="213"/>
      <c r="AU25" s="70"/>
      <c r="AV25" s="48" t="s">
        <v>167</v>
      </c>
      <c r="AW25" s="105" t="s">
        <v>159</v>
      </c>
      <c r="AX25" s="106"/>
      <c r="AY25" s="71" t="s">
        <v>168</v>
      </c>
      <c r="AZ25" s="71"/>
      <c r="BA25" s="71"/>
    </row>
    <row r="26" ht="3" customHeight="1"/>
  </sheetData>
  <sheetProtection/>
  <mergeCells count="37">
    <mergeCell ref="A1:BB1"/>
    <mergeCell ref="A2:BB2"/>
    <mergeCell ref="AT4:AV4"/>
    <mergeCell ref="A6:AS6"/>
    <mergeCell ref="AU6:AX6"/>
    <mergeCell ref="A7:AS7"/>
    <mergeCell ref="AU7:AX7"/>
    <mergeCell ref="AT3:AU3"/>
    <mergeCell ref="A8:AS8"/>
    <mergeCell ref="AU8:AX8"/>
    <mergeCell ref="A9:AS9"/>
    <mergeCell ref="AU9:AX9"/>
    <mergeCell ref="A10:AS10"/>
    <mergeCell ref="AU10:AX10"/>
    <mergeCell ref="A11:AS11"/>
    <mergeCell ref="AU11:AX11"/>
    <mergeCell ref="A12:AS12"/>
    <mergeCell ref="AU12:AX12"/>
    <mergeCell ref="A13:AS13"/>
    <mergeCell ref="AU13:AX13"/>
    <mergeCell ref="AZ22:BA22"/>
    <mergeCell ref="A14:AS14"/>
    <mergeCell ref="A15:AV15"/>
    <mergeCell ref="AD18:AQ18"/>
    <mergeCell ref="AS18:AT18"/>
    <mergeCell ref="AX18:AY18"/>
    <mergeCell ref="AZ18:BA18"/>
    <mergeCell ref="AX23:AY23"/>
    <mergeCell ref="AZ23:BA23"/>
    <mergeCell ref="AD24:AQ24"/>
    <mergeCell ref="AD25:AQ25"/>
    <mergeCell ref="AS25:AT25"/>
    <mergeCell ref="AD19:AQ19"/>
    <mergeCell ref="AS19:AT19"/>
    <mergeCell ref="AX19:AY19"/>
    <mergeCell ref="AZ19:BA19"/>
    <mergeCell ref="AX22:AY22"/>
  </mergeCells>
  <printOptions horizontalCentered="1"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RadRCD</cp:lastModifiedBy>
  <cp:lastPrinted>2019-01-11T05:44:19Z</cp:lastPrinted>
  <dcterms:created xsi:type="dcterms:W3CDTF">2010-11-26T07:12:57Z</dcterms:created>
  <dcterms:modified xsi:type="dcterms:W3CDTF">2019-01-11T06:04:24Z</dcterms:modified>
  <cp:category/>
  <cp:version/>
  <cp:contentType/>
  <cp:contentStatus/>
</cp:coreProperties>
</file>